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<sst xmlns="http://schemas.openxmlformats.org/spreadsheetml/2006/main" count="706" uniqueCount="343">
  <si>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</si>
  <si>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</si>
  <si>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</si>
  <si>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</si>
  <si>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</si>
  <si>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</si>
  <si>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</si>
  <si>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</si>
  <si>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</si>
  <si>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</si>
  <si>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</si>
  <si>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</si>
  <si>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</si>
  <si>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</si>
  <si>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</si>
  <si>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</si>
  <si>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</si>
  <si>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</si>
  <si>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</si>
  <si>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</si>
  <si>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</si>
  <si>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</si>
  <si>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</si>
  <si>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</si>
  <si>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</si>
  <si>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</si>
  <si>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</si>
  <si>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</si>
  <si>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</si>
  <si>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</si>
  <si>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</si>
  <si>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</si>
  <si>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</si>
  <si>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</si>
  <si>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</si>
  <si>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</si>
  <si>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</si>
  <si>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</si>
  <si>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</si>
  <si>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</si>
  <si>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</si>
  <si>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</si>
  <si>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</si>
  <si>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</si>
  <si>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</si>
  <si>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</si>
  <si>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</si>
  <si>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</si>
  <si>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</si>
  <si>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</si>
  <si>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</si>
  <si>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</si>
  <si>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</si>
  <si>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</si>
  <si>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</si>
  <si>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</si>
  <si>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</si>
  <si>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</si>
  <si>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</si>
  <si>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</si>
  <si>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</si>
  <si>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</si>
  <si>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</si>
  <si>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</si>
  <si>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</si>
  <si>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</si>
  <si>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</si>
  <si>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</si>
  <si>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121006</t>
  </si>
  <si>
    <t>昆明市测绘管理中心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</si>
  <si>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</si>
  <si>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</si>
  <si>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</si>
  <si>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</si>
  <si>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</si>
  <si>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</si>
  <si>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</si>
  <si>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</si>
  <si>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</si>
  <si>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</si>
  <si>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</si>
  <si>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</si>
  <si>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</si>
  <si>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</si>
  <si>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</si>
  <si>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</si>
  <si>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</si>
  <si>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</si>
  <si>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</si>
  <si>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</si>
  <si>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</si>
  <si>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</si>
  <si>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</si>
  <si>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</si>
  <si>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</si>
  <si>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</si>
  <si>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</si>
  <si>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</si>
  <si>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</si>
  <si>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</si>
  <si>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</si>
  <si>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</si>
  <si>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</si>
  <si>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</si>
  <si>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</si>
  <si>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</si>
  <si>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</si>
  <si>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</si>
  <si>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</si>
  <si>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</si>
  <si>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</si>
  <si>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</si>
  <si>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</si>
  <si>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</si>
  <si>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</si>
  <si>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</si>
  <si>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</si>
  <si>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</si>
  <si>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220</t>
  </si>
  <si>
    <t>自然资源海洋气象等支出</t>
  </si>
  <si>
    <t>22001</t>
  </si>
  <si>
    <t>自然资源事务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</si>
  <si>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</si>
  <si>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</si>
  <si>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</si>
  <si>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</si>
  <si>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</si>
  <si>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</si>
  <si>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</si>
  <si>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</si>
  <si>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</si>
  <si>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</si>
  <si>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</si>
  <si>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</si>
  <si>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</si>
  <si>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</si>
  <si>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</si>
  <si>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</si>
  <si>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</si>
  <si>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</si>
  <si>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</si>
  <si>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</si>
  <si>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</si>
  <si>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</si>
  <si>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</si>
  <si>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</si>
  <si>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</si>
  <si>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</si>
  <si>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</si>
  <si>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</si>
  <si>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</si>
  <si>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</si>
  <si>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</si>
  <si>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</si>
  <si>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</si>
  <si>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</si>
  <si>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</si>
  <si>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</si>
  <si>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</si>
  <si>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</si>
  <si>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</si>
  <si>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</si>
  <si>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</si>
  <si>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</si>
  <si>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</si>
  <si>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</si>
  <si>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</si>
  <si>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</si>
  <si>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</si>
  <si>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</si>
  <si>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</si>
  <si>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</si>
  <si>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</si>
  <si>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</si>
  <si>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</si>
  <si>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</si>
  <si>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</si>
  <si>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</si>
  <si>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</si>
  <si>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</si>
  <si>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</si>
  <si>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</si>
  <si>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</si>
  <si>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</si>
  <si>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</si>
  <si>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</si>
  <si>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</si>
  <si>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</si>
  <si>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</si>
  <si>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</si>
  <si>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</si>
  <si>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</si>
  <si>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</si>
  <si>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</si>
  <si>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昆明市自然资源和规划局</t>
  </si>
  <si>
    <t>530100210000000008197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</si>
  <si>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</si>
  <si>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</si>
  <si>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</si>
  <si>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</si>
  <si>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</si>
  <si>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</si>
  <si>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</si>
  <si>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</si>
  <si>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</si>
  <si>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530100210000000008198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</si>
  <si>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</si>
  <si>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</si>
  <si>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</si>
  <si>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</si>
  <si>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</si>
  <si>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</si>
  <si>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</si>
  <si>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</si>
  <si>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</si>
  <si>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530100210000000008199</t>
  </si>
  <si>
    <t>30113</t>
  </si>
  <si>
    <t>530100210000000008202</t>
  </si>
  <si>
    <t>工会经费</t>
  </si>
  <si>
    <t>30228</t>
  </si>
  <si>
    <t>530100210000000008203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</si>
  <si>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</si>
  <si>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</si>
  <si>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</si>
  <si>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</si>
  <si>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</si>
  <si>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</si>
  <si>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</si>
  <si>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</si>
  <si>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</si>
  <si>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</si>
  <si>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</si>
  <si>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</si>
  <si>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</si>
  <si>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530100261100004887590</t>
  </si>
  <si>
    <t>事业人员住房补贴</t>
  </si>
  <si>
    <t>预算05-1表</t>
  </si>
  <si>
    <t>项目分类</t>
  </si>
  <si>
    <t>项目单位</t>
  </si>
  <si>
    <t>本年拨款</t>
  </si>
  <si>
    <t>其中：本次下达</t>
  </si>
  <si>
    <t>事业发展类</t>
  </si>
  <si>
    <t>530100261100005306467</t>
  </si>
  <si>
    <t>2026年昆明市卫星应用技术中心建设专项资金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</si>
  <si>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</si>
  <si>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</si>
  <si>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</si>
  <si>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</si>
  <si>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</si>
  <si>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</si>
  <si>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</si>
  <si>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</si>
  <si>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</si>
  <si>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</si>
  <si>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</si>
  <si>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</si>
  <si>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</si>
  <si>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初步建成数据资源体系，完成已有昆明市卫星影像数据的规范化整理、入库与目录发布；编制下一年度遥感影像采购与生产计划；搭建“昆明市卫星遥感综合服务系统”基础版块，实现与省级平台互联互通；组织专业技术培训，提升团队数据处理与系统运维能力。</t>
  </si>
  <si>
    <t>产出指标</t>
  </si>
  <si>
    <t>数量指标</t>
  </si>
  <si>
    <t>卫星遥感综合服务系统</t>
  </si>
  <si>
    <t>=</t>
  </si>
  <si>
    <t>1套</t>
  </si>
  <si>
    <t>套</t>
  </si>
  <si>
    <t>定量指标</t>
  </si>
  <si>
    <t>研发卫星遥感综合服务系统</t>
  </si>
  <si>
    <t>质量指标</t>
  </si>
  <si>
    <t>通过验收率</t>
  </si>
  <si>
    <t>100%</t>
  </si>
  <si>
    <t>%</t>
  </si>
  <si>
    <t>通过验收得满分</t>
  </si>
  <si>
    <t>效益指标</t>
  </si>
  <si>
    <t>社会效益</t>
  </si>
  <si>
    <t>完成辅助决策</t>
  </si>
  <si>
    <t>&gt;=</t>
  </si>
  <si>
    <t>1次</t>
  </si>
  <si>
    <t>次</t>
  </si>
  <si>
    <t>按计划搭建昆明市卫星遥感应用综合服务系统，提供辅助决策。</t>
  </si>
  <si>
    <t>成本指标</t>
  </si>
  <si>
    <t>社会成本指标</t>
  </si>
  <si>
    <t>辅助社会治理</t>
  </si>
  <si>
    <t>按计划搭建昆明市卫星遥感应用综合服务系统，辅助社会治理。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</si>
  <si>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</si>
  <si>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</si>
  <si>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</si>
  <si>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</si>
  <si>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</si>
  <si>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</si>
  <si>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</si>
  <si>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</si>
  <si>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</si>
  <si>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</si>
  <si>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</si>
  <si>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</si>
  <si>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</si>
  <si>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</si>
  <si>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</si>
  <si>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</si>
  <si>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</si>
  <si>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元</t>
  </si>
  <si>
    <t>测绘服务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</si>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</sst>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\-mm\-dd\ hh:mm:ss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hh:mm:ss"/>
    <numFmt numFmtId="178" formatCode="yyyy\-mm\-dd"/>
    <numFmt numFmtId="179" formatCode="#,##0;\-#,##0;;@"/>
    <numFmt numFmtId="41" formatCode="_ * #,##0_ ;_ * \-#,##0_ ;_ * &quot;-&quot;_ ;_ @_ "/>
    <numFmt numFmtId="180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179" fontId="19" fillId="0" borderId="4">
      <alignment horizontal="right" vertical="center"/>
    </xf>
    <xf numFmtId="10" fontId="19" fillId="0" borderId="4">
      <alignment horizontal="right" vertical="center"/>
    </xf>
    <xf numFmtId="176" fontId="19" fillId="0" borderId="4">
      <alignment horizontal="right" vertical="center"/>
    </xf>
    <xf numFmtId="177" fontId="19" fillId="0" borderId="4">
      <alignment horizontal="right" vertical="center"/>
    </xf>
    <xf numFmtId="180" fontId="19" fillId="0" borderId="4">
      <alignment horizontal="right" vertical="center"/>
    </xf>
    <xf numFmtId="180" fontId="19" fillId="0" borderId="4">
      <alignment horizontal="right" vertical="center"/>
    </xf>
    <xf numFmtId="0" fontId="17" fillId="1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3" fillId="0" borderId="2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0" borderId="2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178" fontId="19" fillId="0" borderId="4">
      <alignment horizontal="right"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8" fillId="0" borderId="19" applyNumberFormat="false" applyFill="false" applyAlignment="false" applyProtection="false">
      <alignment vertical="center"/>
    </xf>
    <xf numFmtId="49" fontId="19" fillId="0" borderId="4">
      <alignment horizontal="left" vertical="center" wrapText="true"/>
    </xf>
    <xf numFmtId="0" fontId="29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34" fillId="8" borderId="17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1" fillId="13" borderId="17" applyNumberFormat="false" applyAlignment="false" applyProtection="false">
      <alignment vertical="center"/>
    </xf>
    <xf numFmtId="0" fontId="18" fillId="8" borderId="15" applyNumberFormat="false" applyAlignment="false" applyProtection="false">
      <alignment vertical="center"/>
    </xf>
    <xf numFmtId="0" fontId="20" fillId="11" borderId="16" applyNumberFormat="false" applyAlignment="false" applyProtection="false">
      <alignment vertical="center"/>
    </xf>
    <xf numFmtId="0" fontId="22" fillId="0" borderId="18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0" fillId="6" borderId="1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199">
    <xf numFmtId="0" fontId="0" fillId="0" borderId="0" xfId="0" applyFont="true" applyBorder="true"/>
    <xf numFmtId="49" fontId="1" fillId="0" borderId="0" xfId="0" applyNumberFormat="true" applyFont="true" applyBorder="true"/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 applyProtection="true">
      <alignment horizontal="left" vertical="center"/>
      <protection locked="false"/>
    </xf>
    <xf numFmtId="0" fontId="4" fillId="0" borderId="0" xfId="0" applyFont="true" applyBorder="true" applyAlignment="true">
      <alignment horizontal="left" vertical="center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4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3" fillId="2" borderId="4" xfId="0" applyFont="true" applyFill="true" applyBorder="true" applyAlignment="true" applyProtection="true">
      <alignment horizontal="left" vertical="center" wrapText="true"/>
      <protection locked="false"/>
    </xf>
    <xf numFmtId="0" fontId="3" fillId="0" borderId="4" xfId="0" applyFont="true" applyBorder="true" applyAlignment="true" applyProtection="true">
      <alignment horizontal="left" vertical="center"/>
      <protection locked="false"/>
    </xf>
    <xf numFmtId="0" fontId="3" fillId="0" borderId="5" xfId="0" applyFont="true" applyBorder="true" applyAlignment="true" applyProtection="true">
      <alignment horizontal="center" vertical="center" wrapText="true"/>
      <protection locked="false"/>
    </xf>
    <xf numFmtId="0" fontId="3" fillId="0" borderId="6" xfId="0" applyFont="true" applyBorder="true" applyAlignment="true" applyProtection="true">
      <alignment horizontal="left" vertical="center" wrapText="true"/>
      <protection locked="false"/>
    </xf>
    <xf numFmtId="0" fontId="3" fillId="0" borderId="7" xfId="0" applyFont="true" applyBorder="true" applyAlignment="true" applyProtection="true">
      <alignment horizontal="left" vertical="center" wrapText="true"/>
      <protection locked="false"/>
    </xf>
    <xf numFmtId="0" fontId="3" fillId="0" borderId="0" xfId="0" applyFont="true" applyBorder="true" applyAlignment="true" applyProtection="true">
      <alignment horizontal="right" vertical="center"/>
      <protection locked="false"/>
    </xf>
    <xf numFmtId="0" fontId="4" fillId="0" borderId="0" xfId="0" applyFont="true" applyBorder="true"/>
    <xf numFmtId="0" fontId="3" fillId="0" borderId="0" xfId="0" applyFont="true" applyBorder="true" applyAlignment="true" applyProtection="true">
      <alignment horizontal="right"/>
      <protection locked="false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4" fontId="3" fillId="0" borderId="4" xfId="0" applyNumberFormat="true" applyFont="true" applyBorder="true" applyAlignment="true" applyProtection="true">
      <alignment horizontal="right" vertical="center" wrapText="true"/>
      <protection locked="false"/>
    </xf>
    <xf numFmtId="0" fontId="3" fillId="0" borderId="4" xfId="0" applyFont="true" applyBorder="true" applyAlignment="true">
      <alignment horizontal="left" vertical="center" wrapText="true"/>
    </xf>
    <xf numFmtId="0" fontId="3" fillId="0" borderId="4" xfId="0" applyFont="true" applyBorder="true" applyAlignment="true" applyProtection="true">
      <alignment horizontal="left" vertical="center" wrapText="true"/>
      <protection locked="false"/>
    </xf>
    <xf numFmtId="0" fontId="1" fillId="0" borderId="5" xfId="0" applyFont="true" applyBorder="true" applyAlignment="true" applyProtection="true">
      <alignment horizontal="center" vertical="center" wrapText="true"/>
      <protection locked="false"/>
    </xf>
    <xf numFmtId="0" fontId="3" fillId="0" borderId="6" xfId="0" applyFont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" fontId="3" fillId="0" borderId="4" xfId="0" applyNumberFormat="true" applyFont="true" applyBorder="true" applyAlignment="true">
      <alignment horizontal="right" vertical="center" wrapText="true"/>
    </xf>
    <xf numFmtId="0" fontId="3" fillId="2" borderId="7" xfId="0" applyFont="true" applyFill="true" applyBorder="true" applyAlignment="true">
      <alignment horizontal="left" vertical="center"/>
    </xf>
    <xf numFmtId="0" fontId="1" fillId="0" borderId="4" xfId="0" applyFont="true" applyBorder="true" applyAlignment="true" applyProtection="true">
      <alignment horizontal="center" vertical="center"/>
      <protection locked="false"/>
    </xf>
    <xf numFmtId="4" fontId="5" fillId="0" borderId="4" xfId="5" applyNumberFormat="true" applyFont="true" applyBorder="true">
      <alignment horizontal="right" vertical="center"/>
    </xf>
    <xf numFmtId="0" fontId="3" fillId="2" borderId="0" xfId="0" applyFont="true" applyFill="true" applyBorder="true" applyAlignment="true" applyProtection="true">
      <alignment horizontal="right" vertical="top" wrapText="true"/>
      <protection locked="false"/>
    </xf>
    <xf numFmtId="0" fontId="6" fillId="0" borderId="0" xfId="0" applyFont="true" applyBorder="true" applyAlignment="true" applyProtection="true">
      <alignment vertical="top"/>
      <protection locked="false"/>
    </xf>
    <xf numFmtId="0" fontId="6" fillId="0" borderId="0" xfId="0" applyFont="true" applyBorder="true" applyAlignment="true">
      <alignment vertical="top"/>
    </xf>
    <xf numFmtId="0" fontId="7" fillId="2" borderId="0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Border="true" applyProtection="true">
      <protection locked="false"/>
    </xf>
    <xf numFmtId="0" fontId="6" fillId="0" borderId="0" xfId="0" applyFont="true" applyBorder="true"/>
    <xf numFmtId="0" fontId="3" fillId="2" borderId="0" xfId="0" applyFont="true" applyFill="true" applyBorder="true" applyAlignment="true" applyProtection="true">
      <alignment horizontal="left" vertical="center" wrapText="true"/>
      <protection locked="false"/>
    </xf>
    <xf numFmtId="0" fontId="1" fillId="2" borderId="0" xfId="0" applyFont="true" applyFill="true" applyBorder="true" applyAlignment="true" applyProtection="true">
      <alignment horizontal="right" vertical="center"/>
      <protection locked="false"/>
    </xf>
    <xf numFmtId="0" fontId="1" fillId="2" borderId="0" xfId="0" applyFont="true" applyFill="true" applyBorder="true" applyAlignment="true" applyProtection="true">
      <alignment horizontal="right" vertical="center" wrapText="true"/>
      <protection locked="false"/>
    </xf>
    <xf numFmtId="0" fontId="1" fillId="0" borderId="4" xfId="0" applyFont="true" applyBorder="true" applyAlignment="true" applyProtection="true">
      <alignment horizontal="center" vertical="center" wrapText="true"/>
      <protection locked="false"/>
    </xf>
    <xf numFmtId="0" fontId="1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1" fillId="2" borderId="4" xfId="0" applyFont="true" applyFill="true" applyBorder="true" applyAlignment="true" applyProtection="true">
      <alignment horizontal="right" vertical="center"/>
      <protection locked="false"/>
    </xf>
    <xf numFmtId="0" fontId="1" fillId="2" borderId="4" xfId="0" applyFont="true" applyFill="true" applyBorder="true" applyAlignment="true" applyProtection="true">
      <alignment horizontal="right" vertical="center" wrapText="true"/>
      <protection locked="false"/>
    </xf>
    <xf numFmtId="0" fontId="3" fillId="2" borderId="4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4" xfId="0" applyFont="true" applyBorder="true" applyAlignment="true" applyProtection="true">
      <alignment horizontal="left"/>
      <protection locked="false"/>
    </xf>
    <xf numFmtId="0" fontId="3" fillId="0" borderId="4" xfId="0" applyFont="true" applyBorder="true" applyAlignment="true">
      <alignment horizontal="left"/>
    </xf>
    <xf numFmtId="0" fontId="3" fillId="2" borderId="4" xfId="0" applyFont="true" applyFill="true" applyBorder="true" applyAlignment="true">
      <alignment horizontal="right" vertical="center"/>
    </xf>
    <xf numFmtId="0" fontId="3" fillId="0" borderId="4" xfId="0" applyFont="true" applyBorder="true" applyAlignment="true">
      <alignment horizontal="left" vertical="center"/>
    </xf>
    <xf numFmtId="0" fontId="3" fillId="2" borderId="4" xfId="0" applyFont="true" applyFill="true" applyBorder="true" applyAlignment="true">
      <alignment horizontal="left" vertical="center"/>
    </xf>
    <xf numFmtId="0" fontId="3" fillId="2" borderId="0" xfId="0" applyFont="true" applyFill="true" applyBorder="true" applyAlignment="true" applyProtection="true">
      <alignment horizontal="right" vertical="center" wrapText="true"/>
      <protection locked="false"/>
    </xf>
    <xf numFmtId="0" fontId="1" fillId="2" borderId="4" xfId="0" applyFont="true" applyFill="true" applyBorder="true" applyAlignment="true" applyProtection="true">
      <alignment horizontal="center" vertical="center"/>
      <protection locked="false"/>
    </xf>
    <xf numFmtId="0" fontId="3" fillId="0" borderId="4" xfId="0" applyFont="true" applyBorder="true" applyAlignment="true" applyProtection="true">
      <alignment horizontal="center" vertical="center" wrapText="true"/>
      <protection locked="false"/>
    </xf>
    <xf numFmtId="0" fontId="3" fillId="2" borderId="4" xfId="0" applyFont="true" applyFill="true" applyBorder="true" applyAlignment="true" applyProtection="true">
      <alignment horizontal="center" vertical="center" wrapText="true"/>
      <protection locked="false"/>
    </xf>
    <xf numFmtId="3" fontId="3" fillId="2" borderId="4" xfId="0" applyNumberFormat="true" applyFont="true" applyFill="true" applyBorder="true" applyAlignment="true" applyProtection="true">
      <alignment horizontal="right" vertical="center"/>
      <protection locked="false"/>
    </xf>
    <xf numFmtId="4" fontId="3" fillId="0" borderId="4" xfId="0" applyNumberFormat="true" applyFont="true" applyBorder="true" applyAlignment="true" applyProtection="true">
      <alignment horizontal="right" vertical="center"/>
      <protection locked="false"/>
    </xf>
    <xf numFmtId="3" fontId="3" fillId="2" borderId="4" xfId="0" applyNumberFormat="true" applyFont="true" applyFill="true" applyBorder="true" applyAlignment="true" applyProtection="true">
      <alignment horizontal="left" vertical="center"/>
      <protection locked="false"/>
    </xf>
    <xf numFmtId="4" fontId="3" fillId="0" borderId="4" xfId="0" applyNumberFormat="true" applyFont="true" applyBorder="true" applyAlignment="true" applyProtection="true">
      <alignment horizontal="left" vertical="center"/>
      <protection locked="false"/>
    </xf>
    <xf numFmtId="0" fontId="8" fillId="0" borderId="0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 wrapText="true"/>
    </xf>
    <xf numFmtId="0" fontId="2" fillId="0" borderId="0" xfId="0" applyFont="true" applyBorder="true" applyAlignment="true" applyProtection="true">
      <alignment horizontal="center" vertical="center"/>
      <protection locked="false"/>
    </xf>
    <xf numFmtId="0" fontId="4" fillId="0" borderId="4" xfId="0" applyFont="true" applyBorder="true" applyAlignment="true" applyProtection="true">
      <alignment horizontal="center" vertical="center"/>
      <protection locked="false"/>
    </xf>
    <xf numFmtId="0" fontId="3" fillId="2" borderId="4" xfId="0" applyFont="true" applyFill="true" applyBorder="true" applyAlignment="true" applyProtection="true">
      <alignment horizontal="center" vertical="center"/>
      <protection locked="false"/>
    </xf>
    <xf numFmtId="0" fontId="1" fillId="0" borderId="0" xfId="0" applyFont="true" applyBorder="true" applyAlignment="true">
      <alignment horizontal="right" vertical="center"/>
    </xf>
    <xf numFmtId="0" fontId="8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4" fillId="0" borderId="0" xfId="0" applyFont="true" applyBorder="true" applyAlignment="true">
      <alignment wrapText="true"/>
    </xf>
    <xf numFmtId="0" fontId="1" fillId="0" borderId="0" xfId="0" applyFont="true" applyBorder="true" applyAlignment="true">
      <alignment horizontal="right" wrapText="true"/>
    </xf>
    <xf numFmtId="0" fontId="4" fillId="0" borderId="8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/>
    </xf>
    <xf numFmtId="180" fontId="5" fillId="0" borderId="4" xfId="0" applyNumberFormat="true" applyFont="true" applyBorder="true" applyAlignment="true">
      <alignment horizontal="right" vertical="center"/>
    </xf>
    <xf numFmtId="0" fontId="1" fillId="0" borderId="0" xfId="0" applyFont="true" applyBorder="true" applyAlignment="true">
      <alignment wrapText="true"/>
    </xf>
    <xf numFmtId="0" fontId="4" fillId="0" borderId="6" xfId="0" applyFont="true" applyBorder="true" applyAlignment="true" applyProtection="true">
      <alignment horizontal="center" vertical="center"/>
      <protection locked="false"/>
    </xf>
    <xf numFmtId="0" fontId="4" fillId="0" borderId="7" xfId="0" applyFont="true" applyBorder="true" applyAlignment="true" applyProtection="true">
      <alignment horizontal="center" vertical="center"/>
      <protection locked="false"/>
    </xf>
    <xf numFmtId="0" fontId="1" fillId="0" borderId="3" xfId="0" applyFont="true" applyBorder="true" applyAlignment="true" applyProtection="true">
      <alignment horizontal="center" vertical="center"/>
      <protection locked="false"/>
    </xf>
    <xf numFmtId="0" fontId="1" fillId="0" borderId="0" xfId="0" applyFont="true" applyBorder="true" applyProtection="true">
      <protection locked="false"/>
    </xf>
    <xf numFmtId="0" fontId="2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Protection="true">
      <protection locked="false"/>
    </xf>
    <xf numFmtId="0" fontId="4" fillId="0" borderId="9" xfId="0" applyFont="true" applyBorder="true" applyAlignment="true" applyProtection="true">
      <alignment horizontal="center" vertical="center"/>
      <protection locked="false"/>
    </xf>
    <xf numFmtId="0" fontId="4" fillId="0" borderId="6" xfId="0" applyFont="true" applyBorder="true" applyAlignment="true">
      <alignment horizontal="center" vertical="center" wrapText="true"/>
    </xf>
    <xf numFmtId="0" fontId="4" fillId="0" borderId="10" xfId="0" applyFont="true" applyBorder="true" applyAlignment="true" applyProtection="true">
      <alignment horizontal="center" vertical="center"/>
      <protection locked="false"/>
    </xf>
    <xf numFmtId="0" fontId="4" fillId="0" borderId="10" xfId="0" applyFont="true" applyBorder="true" applyAlignment="true">
      <alignment horizontal="center" vertical="center" wrapText="true"/>
    </xf>
    <xf numFmtId="0" fontId="4" fillId="0" borderId="11" xfId="0" applyFont="true" applyBorder="true" applyAlignment="true" applyProtection="true">
      <alignment horizontal="center" vertical="center"/>
      <protection locked="false"/>
    </xf>
    <xf numFmtId="0" fontId="4" fillId="0" borderId="1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3" fillId="0" borderId="11" xfId="0" applyFont="true" applyBorder="true" applyAlignment="true" applyProtection="true">
      <alignment horizontal="left" vertical="center"/>
      <protection locked="false"/>
    </xf>
    <xf numFmtId="0" fontId="3" fillId="0" borderId="12" xfId="0" applyFont="true" applyBorder="true" applyAlignment="true">
      <alignment horizontal="center" vertical="center"/>
    </xf>
    <xf numFmtId="0" fontId="3" fillId="0" borderId="13" xfId="0" applyFont="true" applyBorder="true" applyAlignment="true" applyProtection="true">
      <alignment horizontal="left" vertical="center"/>
      <protection locked="false"/>
    </xf>
    <xf numFmtId="0" fontId="3" fillId="0" borderId="0" xfId="0" applyFont="true" applyBorder="true" applyAlignment="true" applyProtection="true">
      <alignment vertical="top" wrapText="true"/>
      <protection locked="false"/>
    </xf>
    <xf numFmtId="0" fontId="2" fillId="0" borderId="0" xfId="0" applyFont="true" applyBorder="true" applyAlignment="true" applyProtection="true">
      <alignment horizontal="center" vertical="center" wrapText="true"/>
      <protection locked="false"/>
    </xf>
    <xf numFmtId="0" fontId="4" fillId="0" borderId="6" xfId="0" applyFont="true" applyBorder="true" applyAlignment="true" applyProtection="true">
      <alignment horizontal="center" vertical="center" wrapText="true"/>
      <protection locked="false"/>
    </xf>
    <xf numFmtId="0" fontId="4" fillId="0" borderId="10" xfId="0" applyFont="true" applyBorder="true" applyAlignment="true" applyProtection="true">
      <alignment horizontal="center" vertical="center" wrapText="true"/>
      <protection locked="false"/>
    </xf>
    <xf numFmtId="0" fontId="4" fillId="0" borderId="11" xfId="0" applyFont="true" applyBorder="true" applyAlignment="true" applyProtection="true">
      <alignment horizontal="center" vertical="center" wrapText="true"/>
      <protection locked="false"/>
    </xf>
    <xf numFmtId="0" fontId="4" fillId="0" borderId="13" xfId="0" applyFont="true" applyBorder="true" applyAlignment="true">
      <alignment horizontal="center" vertical="center" wrapText="true"/>
    </xf>
    <xf numFmtId="0" fontId="4" fillId="0" borderId="13" xfId="0" applyFont="true" applyBorder="true" applyAlignment="true" applyProtection="true">
      <alignment horizontal="center" vertical="center"/>
      <protection locked="false"/>
    </xf>
    <xf numFmtId="0" fontId="3" fillId="0" borderId="0" xfId="0" applyFont="true" applyBorder="true" applyAlignment="true" applyProtection="true">
      <alignment horizontal="right" vertical="center" wrapText="true"/>
      <protection locked="false"/>
    </xf>
    <xf numFmtId="0" fontId="3" fillId="0" borderId="0" xfId="0" applyFont="true" applyBorder="true" applyAlignment="true" applyProtection="true">
      <alignment horizontal="right" wrapText="true"/>
      <protection locked="false"/>
    </xf>
    <xf numFmtId="0" fontId="4" fillId="0" borderId="13" xfId="0" applyFont="true" applyBorder="true" applyAlignment="true" applyProtection="true">
      <alignment horizontal="center" vertical="center" wrapText="true"/>
      <protection locked="false"/>
    </xf>
    <xf numFmtId="0" fontId="3" fillId="0" borderId="0" xfId="0" applyFont="true" applyBorder="true" applyAlignment="true">
      <alignment horizontal="left" vertical="center"/>
    </xf>
    <xf numFmtId="0" fontId="4" fillId="0" borderId="9" xfId="0" applyFont="true" applyBorder="true" applyAlignment="true">
      <alignment horizontal="center" vertical="center" wrapText="true"/>
    </xf>
    <xf numFmtId="179" fontId="5" fillId="0" borderId="4" xfId="1" applyNumberFormat="true" applyFont="true" applyBorder="true" applyAlignment="true">
      <alignment horizontal="center" vertical="center"/>
    </xf>
    <xf numFmtId="179" fontId="5" fillId="0" borderId="4" xfId="0" applyNumberFormat="true" applyFont="true" applyBorder="true" applyAlignment="true">
      <alignment horizontal="center" vertical="center"/>
    </xf>
    <xf numFmtId="0" fontId="3" fillId="0" borderId="11" xfId="0" applyFont="true" applyBorder="true" applyAlignment="true">
      <alignment horizontal="left" vertical="center" wrapText="true"/>
    </xf>
    <xf numFmtId="0" fontId="3" fillId="0" borderId="11" xfId="0" applyFont="true" applyBorder="true" applyAlignment="true" applyProtection="true">
      <alignment horizontal="left" vertical="center" indent="1"/>
      <protection locked="false"/>
    </xf>
    <xf numFmtId="0" fontId="3" fillId="0" borderId="11" xfId="0" applyFont="true" applyBorder="true" applyAlignment="true" applyProtection="true">
      <alignment horizontal="left" vertical="center" indent="2"/>
      <protection locked="false"/>
    </xf>
    <xf numFmtId="0" fontId="3" fillId="0" borderId="13" xfId="0" applyFont="true" applyBorder="true" applyAlignment="true">
      <alignment horizontal="left" vertical="center"/>
    </xf>
    <xf numFmtId="3" fontId="3" fillId="0" borderId="11" xfId="0" applyNumberFormat="true" applyFont="true" applyBorder="true" applyAlignment="true">
      <alignment horizontal="right" vertical="center"/>
    </xf>
    <xf numFmtId="0" fontId="3" fillId="2" borderId="11" xfId="0" applyFont="true" applyFill="true" applyBorder="true" applyAlignment="true">
      <alignment horizontal="right" vertical="center"/>
    </xf>
    <xf numFmtId="0" fontId="3" fillId="0" borderId="0" xfId="0" applyFont="true" applyBorder="true" applyAlignment="true">
      <alignment horizontal="right"/>
    </xf>
    <xf numFmtId="0" fontId="9" fillId="0" borderId="0" xfId="0" applyFont="true" applyBorder="true" applyAlignment="true" applyProtection="true">
      <alignment horizontal="right"/>
      <protection locked="false"/>
    </xf>
    <xf numFmtId="49" fontId="9" fillId="0" borderId="0" xfId="0" applyNumberFormat="true" applyFont="true" applyBorder="true" applyProtection="true">
      <protection locked="false"/>
    </xf>
    <xf numFmtId="0" fontId="1" fillId="0" borderId="0" xfId="0" applyFont="true" applyBorder="true" applyAlignment="true">
      <alignment horizontal="right"/>
    </xf>
    <xf numFmtId="0" fontId="10" fillId="0" borderId="0" xfId="0" applyFont="true" applyBorder="true" applyAlignment="true" applyProtection="true">
      <alignment horizontal="center" vertical="center" wrapText="true"/>
      <protection locked="false"/>
    </xf>
    <xf numFmtId="0" fontId="10" fillId="0" borderId="0" xfId="0" applyFont="true" applyBorder="true" applyAlignment="true" applyProtection="true">
      <alignment horizontal="center" vertical="center"/>
      <protection locked="false"/>
    </xf>
    <xf numFmtId="0" fontId="10" fillId="0" borderId="0" xfId="0" applyFont="true" applyBorder="true" applyAlignment="true">
      <alignment horizontal="center" vertical="center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49" fontId="4" fillId="0" borderId="2" xfId="0" applyNumberFormat="true" applyFont="true" applyBorder="true" applyAlignment="true" applyProtection="true">
      <alignment horizontal="center" vertical="center" wrapText="true"/>
      <protection locked="false"/>
    </xf>
    <xf numFmtId="49" fontId="4" fillId="0" borderId="4" xfId="0" applyNumberFormat="true" applyFont="true" applyBorder="true" applyAlignment="true" applyProtection="true">
      <alignment horizontal="center" vertical="center"/>
      <protection locked="false"/>
    </xf>
    <xf numFmtId="0" fontId="4" fillId="0" borderId="4" xfId="0" applyFont="true" applyBorder="true" applyAlignment="true">
      <alignment horizontal="center" vertical="center"/>
    </xf>
    <xf numFmtId="49" fontId="5" fillId="0" borderId="4" xfId="27" applyNumberFormat="true" applyFont="true" applyBorder="true">
      <alignment horizontal="left" vertical="center" wrapText="true"/>
    </xf>
    <xf numFmtId="0" fontId="3" fillId="2" borderId="4" xfId="0" applyFont="true" applyFill="true" applyBorder="true" applyAlignment="true" applyProtection="true">
      <alignment horizontal="left" vertical="center" wrapText="true" indent="1"/>
      <protection locked="false"/>
    </xf>
    <xf numFmtId="0" fontId="3" fillId="2" borderId="4" xfId="0" applyFont="true" applyFill="true" applyBorder="true" applyAlignment="true" applyProtection="true">
      <alignment horizontal="left" vertical="center" wrapText="true" indent="2"/>
      <protection locked="false"/>
    </xf>
    <xf numFmtId="0" fontId="1" fillId="0" borderId="6" xfId="0" applyFont="true" applyBorder="true" applyAlignment="true" applyProtection="true">
      <alignment horizontal="center" vertical="center"/>
      <protection locked="false"/>
    </xf>
    <xf numFmtId="0" fontId="1" fillId="0" borderId="7" xfId="0" applyFont="true" applyBorder="true" applyAlignment="true" applyProtection="true">
      <alignment horizontal="center" vertical="center"/>
      <protection locked="false"/>
    </xf>
    <xf numFmtId="0" fontId="1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left" vertical="center" wrapText="true" indent="1"/>
    </xf>
    <xf numFmtId="0" fontId="1" fillId="0" borderId="0" xfId="0" applyFont="true" applyBorder="true" applyAlignment="true">
      <alignment vertical="top"/>
    </xf>
    <xf numFmtId="0" fontId="4" fillId="0" borderId="8" xfId="0" applyFont="true" applyBorder="true" applyAlignment="true">
      <alignment horizontal="center" vertical="center"/>
    </xf>
    <xf numFmtId="0" fontId="4" fillId="0" borderId="9" xfId="0" applyFont="true" applyBorder="true" applyAlignment="true">
      <alignment horizontal="center" vertical="center"/>
    </xf>
    <xf numFmtId="0" fontId="4" fillId="0" borderId="12" xfId="0" applyFont="true" applyBorder="true" applyAlignment="true" applyProtection="true">
      <alignment horizontal="center" vertical="center" wrapText="true"/>
      <protection locked="false"/>
    </xf>
    <xf numFmtId="0" fontId="4" fillId="0" borderId="11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right" vertical="center"/>
    </xf>
    <xf numFmtId="0" fontId="1" fillId="0" borderId="0" xfId="0" applyFont="true" applyBorder="true" applyAlignment="true" applyProtection="true">
      <alignment vertical="top"/>
      <protection locked="false"/>
    </xf>
    <xf numFmtId="49" fontId="1" fillId="0" borderId="0" xfId="0" applyNumberFormat="true" applyFont="true" applyBorder="true" applyProtection="true">
      <protection locked="false"/>
    </xf>
    <xf numFmtId="0" fontId="4" fillId="0" borderId="0" xfId="0" applyFont="true" applyBorder="true" applyAlignment="true" applyProtection="true">
      <alignment horizontal="left" vertical="center"/>
      <protection locked="false"/>
    </xf>
    <xf numFmtId="0" fontId="4" fillId="0" borderId="3" xfId="0" applyFont="true" applyBorder="true" applyAlignment="true" applyProtection="true">
      <alignment horizontal="center" vertical="center"/>
      <protection locked="false"/>
    </xf>
    <xf numFmtId="0" fontId="3" fillId="0" borderId="4" xfId="0" applyFont="true" applyBorder="true" applyAlignment="true">
      <alignment horizontal="left" vertical="center" indent="1"/>
    </xf>
    <xf numFmtId="0" fontId="3" fillId="0" borderId="6" xfId="0" applyFont="true" applyBorder="true" applyAlignment="true" applyProtection="true">
      <alignment horizontal="left" vertical="center"/>
      <protection locked="false"/>
    </xf>
    <xf numFmtId="0" fontId="4" fillId="0" borderId="5" xfId="0" applyFont="true" applyBorder="true" applyAlignment="true" applyProtection="true">
      <alignment horizontal="center" vertical="center"/>
      <protection locked="false"/>
    </xf>
    <xf numFmtId="0" fontId="3" fillId="0" borderId="7" xfId="0" applyFont="true" applyBorder="true" applyAlignment="true" applyProtection="true">
      <alignment horizontal="left" vertical="center"/>
      <protection locked="false"/>
    </xf>
    <xf numFmtId="0" fontId="4" fillId="0" borderId="5" xfId="0" applyFont="true" applyBorder="true" applyAlignment="true" applyProtection="true">
      <alignment horizontal="center" vertical="center" wrapText="true"/>
      <protection locked="false"/>
    </xf>
    <xf numFmtId="0" fontId="4" fillId="0" borderId="4" xfId="0" applyFont="true" applyBorder="true" applyAlignment="true" applyProtection="true">
      <alignment horizontal="center" vertical="center" wrapText="true"/>
      <protection locked="false"/>
    </xf>
    <xf numFmtId="0" fontId="4" fillId="0" borderId="7" xfId="0" applyFont="true" applyBorder="true" applyAlignment="true" applyProtection="true">
      <alignment horizontal="center" vertical="center" wrapText="true"/>
      <protection locked="false"/>
    </xf>
    <xf numFmtId="0" fontId="11" fillId="0" borderId="0" xfId="0" applyFont="true" applyBorder="true" applyAlignment="true">
      <alignment horizontal="center" vertical="center"/>
    </xf>
    <xf numFmtId="0" fontId="1" fillId="2" borderId="0" xfId="0" applyFont="true" applyFill="true" applyBorder="true" applyAlignment="true" applyProtection="true">
      <alignment horizontal="left" vertical="center" wrapText="true"/>
      <protection locked="false"/>
    </xf>
    <xf numFmtId="0" fontId="6" fillId="2" borderId="4" xfId="0" applyFont="true" applyFill="true" applyBorder="true" applyAlignment="true" applyProtection="true">
      <alignment vertical="top" wrapText="true"/>
      <protection locked="false"/>
    </xf>
    <xf numFmtId="0" fontId="3" fillId="0" borderId="0" xfId="0" applyFont="true" applyBorder="true" applyAlignment="true">
      <alignment horizontal="right" vertical="center" wrapText="true"/>
    </xf>
    <xf numFmtId="49" fontId="4" fillId="0" borderId="5" xfId="0" applyNumberFormat="true" applyFont="true" applyBorder="true" applyAlignment="true">
      <alignment horizontal="center" vertical="center" wrapText="true"/>
    </xf>
    <xf numFmtId="49" fontId="4" fillId="0" borderId="7" xfId="0" applyNumberFormat="true" applyFont="true" applyBorder="true" applyAlignment="true">
      <alignment horizontal="center" vertical="center" wrapText="true"/>
    </xf>
    <xf numFmtId="49" fontId="4" fillId="0" borderId="4" xfId="0" applyNumberFormat="true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left" vertical="center" wrapText="true" indent="2"/>
    </xf>
    <xf numFmtId="0" fontId="1" fillId="0" borderId="7" xfId="0" applyFont="true" applyBorder="true" applyAlignment="true">
      <alignment horizontal="center" vertical="center"/>
    </xf>
    <xf numFmtId="0" fontId="6" fillId="2" borderId="0" xfId="0" applyFont="true" applyFill="true" applyBorder="true" applyAlignment="true">
      <alignment horizontal="left" vertical="center"/>
    </xf>
    <xf numFmtId="0" fontId="12" fillId="0" borderId="4" xfId="0" applyFont="true" applyBorder="true" applyAlignment="true" applyProtection="true">
      <alignment horizontal="center" vertical="center" wrapText="true"/>
      <protection locked="false"/>
    </xf>
    <xf numFmtId="0" fontId="12" fillId="0" borderId="4" xfId="0" applyFont="true" applyBorder="true" applyAlignment="true" applyProtection="true">
      <alignment vertical="top" wrapText="true"/>
      <protection locked="false"/>
    </xf>
    <xf numFmtId="0" fontId="3" fillId="0" borderId="4" xfId="0" applyFont="true" applyBorder="true" applyAlignment="true" applyProtection="true">
      <alignment vertical="center" wrapText="true"/>
      <protection locked="false"/>
    </xf>
    <xf numFmtId="0" fontId="13" fillId="0" borderId="4" xfId="0" applyFont="true" applyBorder="true" applyAlignment="true">
      <alignment horizontal="center" vertical="center"/>
    </xf>
    <xf numFmtId="0" fontId="13" fillId="0" borderId="4" xfId="0" applyFont="true" applyBorder="true" applyAlignment="true" applyProtection="true">
      <alignment horizontal="center" vertical="center" wrapText="true"/>
      <protection locked="false"/>
    </xf>
    <xf numFmtId="180" fontId="14" fillId="0" borderId="4" xfId="0" applyNumberFormat="true" applyFont="true" applyBorder="true" applyAlignment="true">
      <alignment horizontal="right" vertical="center"/>
    </xf>
    <xf numFmtId="0" fontId="12" fillId="2" borderId="1" xfId="0" applyFont="true" applyFill="true" applyBorder="true" applyAlignment="true">
      <alignment horizontal="center" vertical="center"/>
    </xf>
    <xf numFmtId="0" fontId="12" fillId="0" borderId="5" xfId="0" applyFont="true" applyBorder="true" applyAlignment="true" applyProtection="true">
      <alignment horizontal="center" vertical="center"/>
      <protection locked="false"/>
    </xf>
    <xf numFmtId="0" fontId="12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3" xfId="0" applyFont="true" applyBorder="true" applyAlignment="true" applyProtection="true">
      <alignment horizontal="center" vertical="center"/>
      <protection locked="false"/>
    </xf>
    <xf numFmtId="0" fontId="12" fillId="0" borderId="4" xfId="0" applyFont="true" applyBorder="true" applyAlignment="true" applyProtection="true">
      <alignment horizontal="center" vertical="center"/>
      <protection locked="false"/>
    </xf>
    <xf numFmtId="0" fontId="3" fillId="2" borderId="4" xfId="0" applyFont="true" applyFill="true" applyBorder="true" applyAlignment="true">
      <alignment horizontal="left" vertical="center" wrapText="true" indent="1"/>
    </xf>
    <xf numFmtId="0" fontId="3" fillId="2" borderId="4" xfId="0" applyFont="true" applyFill="true" applyBorder="true" applyAlignment="true">
      <alignment horizontal="left" vertical="center" wrapText="true" indent="2"/>
    </xf>
    <xf numFmtId="0" fontId="3" fillId="2" borderId="5" xfId="0" applyFont="true" applyFill="true" applyBorder="true" applyAlignment="true">
      <alignment horizontal="center" vertical="center" wrapText="true"/>
    </xf>
    <xf numFmtId="0" fontId="12" fillId="0" borderId="6" xfId="0" applyFont="true" applyBorder="true" applyAlignment="true" applyProtection="true">
      <alignment horizontal="center" vertical="center"/>
      <protection locked="false"/>
    </xf>
    <xf numFmtId="0" fontId="12" fillId="0" borderId="7" xfId="0" applyFont="true" applyBorder="true" applyAlignment="true" applyProtection="true">
      <alignment horizontal="center" vertical="center"/>
      <protection locked="false"/>
    </xf>
    <xf numFmtId="0" fontId="12" fillId="0" borderId="1" xfId="0" applyFont="true" applyBorder="true" applyAlignment="true" applyProtection="true">
      <alignment horizontal="center" vertical="center"/>
      <protection locked="false"/>
    </xf>
    <xf numFmtId="0" fontId="12" fillId="0" borderId="3" xfId="0" applyFont="true" applyBorder="true" applyAlignment="true" applyProtection="true">
      <alignment horizontal="center" vertical="center" wrapText="true"/>
      <protection locked="false"/>
    </xf>
    <xf numFmtId="0" fontId="12" fillId="0" borderId="6" xfId="0" applyFont="true" applyBorder="true" applyAlignment="true">
      <alignment horizontal="center" vertical="center"/>
    </xf>
    <xf numFmtId="0" fontId="12" fillId="0" borderId="7" xfId="0" applyFont="true" applyBorder="true" applyAlignment="true">
      <alignment horizontal="center" vertical="center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1" fillId="0" borderId="9" xfId="0" applyFont="true" applyBorder="true" applyAlignment="true" applyProtection="true">
      <alignment horizontal="center" vertical="center" wrapText="true"/>
      <protection locked="false"/>
    </xf>
    <xf numFmtId="0" fontId="1" fillId="0" borderId="6" xfId="0" applyFont="true" applyBorder="true" applyAlignment="true" applyProtection="true">
      <alignment horizontal="center" vertical="center" wrapText="true"/>
      <protection locked="false"/>
    </xf>
    <xf numFmtId="0" fontId="1" fillId="0" borderId="2" xfId="0" applyFont="true" applyBorder="true" applyAlignment="true" applyProtection="true">
      <alignment horizontal="center" vertical="center" wrapText="true"/>
      <protection locked="false"/>
    </xf>
    <xf numFmtId="0" fontId="1" fillId="0" borderId="10" xfId="0" applyFont="true" applyBorder="true" applyAlignment="true" applyProtection="true">
      <alignment horizontal="center" vertical="center" wrapText="true"/>
      <protection locked="false"/>
    </xf>
    <xf numFmtId="0" fontId="3" fillId="2" borderId="3" xfId="0" applyFont="true" applyFill="true" applyBorder="true" applyAlignment="true">
      <alignment horizontal="left" vertical="center"/>
    </xf>
    <xf numFmtId="0" fontId="3" fillId="2" borderId="11" xfId="0" applyFont="true" applyFill="true" applyBorder="true" applyAlignment="true">
      <alignment horizontal="left" vertical="center"/>
    </xf>
    <xf numFmtId="0" fontId="3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 applyProtection="true">
      <alignment vertical="top" wrapText="true"/>
      <protection locked="false"/>
    </xf>
    <xf numFmtId="0" fontId="1" fillId="0" borderId="13" xfId="0" applyFont="true" applyBorder="true" applyAlignment="true" applyProtection="true">
      <alignment horizontal="center" vertical="center"/>
      <protection locked="false"/>
    </xf>
    <xf numFmtId="0" fontId="1" fillId="0" borderId="13" xfId="0" applyFont="true" applyBorder="true" applyAlignment="true" applyProtection="true">
      <alignment horizontal="center" vertical="center" wrapText="true"/>
      <protection locked="false"/>
    </xf>
    <xf numFmtId="0" fontId="1" fillId="0" borderId="11" xfId="0" applyFont="true" applyBorder="true" applyAlignment="true" applyProtection="true">
      <alignment horizontal="center" vertical="center" wrapText="true"/>
      <protection locked="false"/>
    </xf>
    <xf numFmtId="0" fontId="1" fillId="0" borderId="7" xfId="0" applyFont="true" applyBorder="true" applyAlignment="true" applyProtection="true">
      <alignment horizontal="center" vertical="center" wrapText="true"/>
      <protection locked="false"/>
    </xf>
    <xf numFmtId="0" fontId="3" fillId="2" borderId="11" xfId="0" applyFont="true" applyFill="true" applyBorder="true" applyAlignment="true" applyProtection="true">
      <alignment horizontal="right" vertical="center"/>
      <protection locked="false"/>
    </xf>
    <xf numFmtId="0" fontId="3" fillId="0" borderId="4" xfId="0" applyFont="true" applyBorder="true" applyAlignment="true" applyProtection="true">
      <alignment vertical="center"/>
      <protection locked="false"/>
    </xf>
  </cellXfs>
  <cellStyles count="57">
    <cellStyle name="常规" xfId="0" builtinId="0"/>
    <cellStyle name="IntegralNumberStyle" xfId="1"/>
    <cellStyle name="PercentStyle" xfId="2"/>
    <cellStyle name="DateTimeStyle" xfId="3"/>
    <cellStyle name="TimeStyle" xfId="4"/>
    <cellStyle name="MoneyStyle" xfId="5"/>
    <cellStyle name="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D36"/>
  <sheetViews>
    <sheetView showGridLines="0" showZeros="0" tabSelected="1" workbookViewId="0">
      <selection activeCell="B23" sqref="B23"/>
    </sheetView>
  </sheetViews>
  <sheetFormatPr defaultColWidth="7.5" defaultRowHeight="12.75" customHeight="true" outlineLevelCol="3"/>
  <cols>
    <col min="1" max="4" width="35.875" customWidth="true"/>
  </cols>
  <sheetData>
    <row r="1" ht="15" customHeight="true" spans="1:4">
      <c r="A1" s="44"/>
      <c r="B1" s="44"/>
      <c r="C1" s="44"/>
      <c r="D1" s="58" t="s">
        <v>0</v>
      </c>
    </row>
    <row r="2" ht="41.25" customHeight="true" spans="1:1">
      <c r="A2" s="39" t="str">
        <f>"2026"&amp;"年部门财务收支预算总表"</f>
        <v>2026年部门财务收支预算总表</v>
      </c>
    </row>
    <row r="3" ht="17.25" customHeight="true" spans="1:4">
      <c r="A3" s="42" t="str">
        <f>"单位名称："&amp;"全部"</f>
        <v>单位名称：全部</v>
      </c>
      <c r="B3" s="163"/>
      <c r="D3" s="142" t="s">
        <v>1</v>
      </c>
    </row>
    <row r="4" ht="23.25" customHeight="true" spans="1:4">
      <c r="A4" s="164" t="s">
        <v>2</v>
      </c>
      <c r="B4" s="165"/>
      <c r="C4" s="164" t="s">
        <v>3</v>
      </c>
      <c r="D4" s="165"/>
    </row>
    <row r="5" ht="24" customHeight="true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true" spans="1:4">
      <c r="A6" s="166" t="s">
        <v>7</v>
      </c>
      <c r="B6" s="79">
        <v>3794710.28</v>
      </c>
      <c r="C6" s="166" t="s">
        <v>8</v>
      </c>
      <c r="D6" s="79"/>
    </row>
    <row r="7" ht="17.25" customHeight="true" spans="1:4">
      <c r="A7" s="166" t="s">
        <v>9</v>
      </c>
      <c r="B7" s="79">
        <v>200000</v>
      </c>
      <c r="C7" s="166" t="s">
        <v>10</v>
      </c>
      <c r="D7" s="79"/>
    </row>
    <row r="8" ht="17.25" customHeight="true" spans="1:4">
      <c r="A8" s="166" t="s">
        <v>11</v>
      </c>
      <c r="B8" s="79"/>
      <c r="C8" s="198" t="s">
        <v>12</v>
      </c>
      <c r="D8" s="79"/>
    </row>
    <row r="9" ht="17.25" customHeight="true" spans="1:4">
      <c r="A9" s="166" t="s">
        <v>13</v>
      </c>
      <c r="B9" s="79"/>
      <c r="C9" s="198" t="s">
        <v>14</v>
      </c>
      <c r="D9" s="79"/>
    </row>
    <row r="10" ht="17.25" customHeight="true" spans="1:4">
      <c r="A10" s="166" t="s">
        <v>15</v>
      </c>
      <c r="B10" s="79"/>
      <c r="C10" s="198" t="s">
        <v>16</v>
      </c>
      <c r="D10" s="79"/>
    </row>
    <row r="11" ht="17.25" customHeight="true" spans="1:4">
      <c r="A11" s="166" t="s">
        <v>17</v>
      </c>
      <c r="B11" s="79"/>
      <c r="C11" s="198" t="s">
        <v>18</v>
      </c>
      <c r="D11" s="79"/>
    </row>
    <row r="12" ht="17.25" customHeight="true" spans="1:4">
      <c r="A12" s="166" t="s">
        <v>19</v>
      </c>
      <c r="B12" s="79"/>
      <c r="C12" s="27" t="s">
        <v>20</v>
      </c>
      <c r="D12" s="79"/>
    </row>
    <row r="13" ht="17.25" customHeight="true" spans="1:4">
      <c r="A13" s="166" t="s">
        <v>21</v>
      </c>
      <c r="B13" s="79"/>
      <c r="C13" s="27" t="s">
        <v>22</v>
      </c>
      <c r="D13" s="79">
        <v>374400</v>
      </c>
    </row>
    <row r="14" ht="17.25" customHeight="true" spans="1:4">
      <c r="A14" s="166" t="s">
        <v>23</v>
      </c>
      <c r="B14" s="79"/>
      <c r="C14" s="27" t="s">
        <v>24</v>
      </c>
      <c r="D14" s="79">
        <v>319626</v>
      </c>
    </row>
    <row r="15" ht="17.25" customHeight="true" spans="1:4">
      <c r="A15" s="166" t="s">
        <v>25</v>
      </c>
      <c r="B15" s="79"/>
      <c r="C15" s="27" t="s">
        <v>26</v>
      </c>
      <c r="D15" s="79"/>
    </row>
    <row r="16" ht="17.25" customHeight="true" spans="1:4">
      <c r="A16" s="56"/>
      <c r="B16" s="79"/>
      <c r="C16" s="27" t="s">
        <v>27</v>
      </c>
      <c r="D16" s="79">
        <v>200000</v>
      </c>
    </row>
    <row r="17" ht="17.25" customHeight="true" spans="1:4">
      <c r="A17" s="167"/>
      <c r="B17" s="79"/>
      <c r="C17" s="27" t="s">
        <v>28</v>
      </c>
      <c r="D17" s="79"/>
    </row>
    <row r="18" ht="17.25" customHeight="true" spans="1:4">
      <c r="A18" s="167"/>
      <c r="B18" s="79"/>
      <c r="C18" s="27" t="s">
        <v>29</v>
      </c>
      <c r="D18" s="79"/>
    </row>
    <row r="19" ht="17.25" customHeight="true" spans="1:4">
      <c r="A19" s="167"/>
      <c r="B19" s="79"/>
      <c r="C19" s="27" t="s">
        <v>30</v>
      </c>
      <c r="D19" s="79"/>
    </row>
    <row r="20" ht="17.25" customHeight="true" spans="1:4">
      <c r="A20" s="167"/>
      <c r="B20" s="79"/>
      <c r="C20" s="27" t="s">
        <v>31</v>
      </c>
      <c r="D20" s="79"/>
    </row>
    <row r="21" ht="17.25" customHeight="true" spans="1:4">
      <c r="A21" s="167"/>
      <c r="B21" s="79"/>
      <c r="C21" s="27" t="s">
        <v>32</v>
      </c>
      <c r="D21" s="79"/>
    </row>
    <row r="22" ht="17.25" customHeight="true" spans="1:4">
      <c r="A22" s="167"/>
      <c r="B22" s="79"/>
      <c r="C22" s="27" t="s">
        <v>33</v>
      </c>
      <c r="D22" s="79"/>
    </row>
    <row r="23" ht="17.25" customHeight="true" spans="1:4">
      <c r="A23" s="167"/>
      <c r="B23" s="79"/>
      <c r="C23" s="27" t="s">
        <v>34</v>
      </c>
      <c r="D23" s="79">
        <v>2740684.28</v>
      </c>
    </row>
    <row r="24" ht="17.25" customHeight="true" spans="1:4">
      <c r="A24" s="167"/>
      <c r="B24" s="79"/>
      <c r="C24" s="27" t="s">
        <v>35</v>
      </c>
      <c r="D24" s="79">
        <v>360000</v>
      </c>
    </row>
    <row r="25" ht="17.25" customHeight="true" spans="1:4">
      <c r="A25" s="167"/>
      <c r="B25" s="79"/>
      <c r="C25" s="27" t="s">
        <v>36</v>
      </c>
      <c r="D25" s="79"/>
    </row>
    <row r="26" ht="17.25" customHeight="true" spans="1:4">
      <c r="A26" s="167"/>
      <c r="B26" s="79"/>
      <c r="C26" s="56" t="s">
        <v>37</v>
      </c>
      <c r="D26" s="79"/>
    </row>
    <row r="27" ht="17.25" customHeight="true" spans="1:4">
      <c r="A27" s="167"/>
      <c r="B27" s="79"/>
      <c r="C27" s="27" t="s">
        <v>38</v>
      </c>
      <c r="D27" s="79"/>
    </row>
    <row r="28" ht="16.5" customHeight="true" spans="1:4">
      <c r="A28" s="167"/>
      <c r="B28" s="79"/>
      <c r="C28" s="27" t="s">
        <v>39</v>
      </c>
      <c r="D28" s="79"/>
    </row>
    <row r="29" ht="16.5" customHeight="true" spans="1:4">
      <c r="A29" s="167"/>
      <c r="B29" s="79"/>
      <c r="C29" s="56" t="s">
        <v>40</v>
      </c>
      <c r="D29" s="79"/>
    </row>
    <row r="30" ht="17.25" customHeight="true" spans="1:4">
      <c r="A30" s="167"/>
      <c r="B30" s="79"/>
      <c r="C30" s="56" t="s">
        <v>41</v>
      </c>
      <c r="D30" s="79"/>
    </row>
    <row r="31" ht="17.25" customHeight="true" spans="1:4">
      <c r="A31" s="167"/>
      <c r="B31" s="79"/>
      <c r="C31" s="27" t="s">
        <v>42</v>
      </c>
      <c r="D31" s="79"/>
    </row>
    <row r="32" ht="16.5" customHeight="true" spans="1:4">
      <c r="A32" s="167" t="s">
        <v>43</v>
      </c>
      <c r="B32" s="79">
        <v>3994710.28</v>
      </c>
      <c r="C32" s="167" t="s">
        <v>44</v>
      </c>
      <c r="D32" s="79">
        <v>3994710.28</v>
      </c>
    </row>
    <row r="33" ht="16.5" customHeight="true" spans="1:4">
      <c r="A33" s="56" t="s">
        <v>45</v>
      </c>
      <c r="B33" s="79"/>
      <c r="C33" s="56" t="s">
        <v>46</v>
      </c>
      <c r="D33" s="79"/>
    </row>
    <row r="34" ht="16.5" customHeight="true" spans="1:4">
      <c r="A34" s="27" t="s">
        <v>47</v>
      </c>
      <c r="B34" s="79"/>
      <c r="C34" s="27" t="s">
        <v>47</v>
      </c>
      <c r="D34" s="79"/>
    </row>
    <row r="35" ht="16.5" customHeight="true" spans="1:4">
      <c r="A35" s="27" t="s">
        <v>48</v>
      </c>
      <c r="B35" s="79"/>
      <c r="C35" s="27" t="s">
        <v>48</v>
      </c>
      <c r="D35" s="79"/>
    </row>
    <row r="36" ht="16.5" customHeight="true" spans="1:4">
      <c r="A36" s="168" t="s">
        <v>49</v>
      </c>
      <c r="B36" s="79">
        <v>3994710.28</v>
      </c>
      <c r="C36" s="168" t="s">
        <v>50</v>
      </c>
      <c r="D36" s="79">
        <v>3994710.28</v>
      </c>
    </row>
  </sheetData>
  <mergeCells count="4">
    <mergeCell ref="A2:D2"/>
    <mergeCell ref="A3:B3"/>
    <mergeCell ref="A4:B4"/>
    <mergeCell ref="C4:D4"/>
  </mergeCells>
  <printOptions horizontalCentered="true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F11"/>
  <sheetViews>
    <sheetView showZeros="0" workbookViewId="0">
      <selection activeCell="A1" sqref="A1"/>
    </sheetView>
  </sheetViews>
  <sheetFormatPr defaultColWidth="8" defaultRowHeight="14.25" customHeight="true" outlineLevelCol="5"/>
  <cols>
    <col min="1" max="1" width="28.125" customWidth="true"/>
    <col min="2" max="2" width="18.125" customWidth="true"/>
    <col min="3" max="3" width="28.125" customWidth="true"/>
    <col min="4" max="4" width="24.25" customWidth="true"/>
    <col min="5" max="6" width="32.125" customWidth="true"/>
  </cols>
  <sheetData>
    <row r="1" ht="12" customHeight="true" spans="1:6">
      <c r="A1" s="118">
        <v>1</v>
      </c>
      <c r="B1" s="119">
        <v>0</v>
      </c>
      <c r="C1" s="118">
        <v>1</v>
      </c>
      <c r="D1" s="120"/>
      <c r="E1" s="120"/>
      <c r="F1" s="117" t="s">
        <v>282</v>
      </c>
    </row>
    <row r="2" ht="42" customHeight="true" spans="1:6">
      <c r="A2" s="121" t="str">
        <f>"2026"&amp;"年部门政府性基金预算支出预算表"</f>
        <v>2026年部门政府性基金预算支出预算表</v>
      </c>
      <c r="B2" s="121" t="s">
        <v>283</v>
      </c>
      <c r="C2" s="122"/>
      <c r="D2" s="123"/>
      <c r="E2" s="123"/>
      <c r="F2" s="123"/>
    </row>
    <row r="3" ht="13.5" customHeight="true" spans="1:6">
      <c r="A3" s="3" t="str">
        <f>"单位名称："&amp;"全部"</f>
        <v>单位名称：全部</v>
      </c>
      <c r="B3" s="3" t="s">
        <v>284</v>
      </c>
      <c r="C3" s="118"/>
      <c r="D3" s="120"/>
      <c r="E3" s="120"/>
      <c r="F3" s="117" t="s">
        <v>1</v>
      </c>
    </row>
    <row r="4" ht="19.5" customHeight="true" spans="1:6">
      <c r="A4" s="124" t="s">
        <v>177</v>
      </c>
      <c r="B4" s="125" t="s">
        <v>71</v>
      </c>
      <c r="C4" s="124" t="s">
        <v>72</v>
      </c>
      <c r="D4" s="20" t="s">
        <v>285</v>
      </c>
      <c r="E4" s="21"/>
      <c r="F4" s="22"/>
    </row>
    <row r="5" ht="18.75" customHeight="true" spans="1:6">
      <c r="A5" s="126"/>
      <c r="B5" s="127"/>
      <c r="C5" s="126"/>
      <c r="D5" s="23" t="s">
        <v>54</v>
      </c>
      <c r="E5" s="20" t="s">
        <v>74</v>
      </c>
      <c r="F5" s="23" t="s">
        <v>75</v>
      </c>
    </row>
    <row r="6" ht="18.75" customHeight="true" spans="1:6">
      <c r="A6" s="70">
        <v>1</v>
      </c>
      <c r="B6" s="128" t="s">
        <v>82</v>
      </c>
      <c r="C6" s="70">
        <v>3</v>
      </c>
      <c r="D6" s="129">
        <v>4</v>
      </c>
      <c r="E6" s="129">
        <v>5</v>
      </c>
      <c r="F6" s="129">
        <v>6</v>
      </c>
    </row>
    <row r="7" ht="21" customHeight="true" spans="1:6">
      <c r="A7" s="12" t="s">
        <v>69</v>
      </c>
      <c r="B7" s="12"/>
      <c r="C7" s="12"/>
      <c r="D7" s="79">
        <v>200000</v>
      </c>
      <c r="E7" s="79"/>
      <c r="F7" s="79">
        <v>200000</v>
      </c>
    </row>
    <row r="8" ht="21" customHeight="true" spans="1:6">
      <c r="A8" s="12"/>
      <c r="B8" s="12" t="s">
        <v>112</v>
      </c>
      <c r="C8" s="12" t="s">
        <v>113</v>
      </c>
      <c r="D8" s="79">
        <v>200000</v>
      </c>
      <c r="E8" s="79"/>
      <c r="F8" s="79">
        <v>200000</v>
      </c>
    </row>
    <row r="9" ht="21" customHeight="true" spans="1:6">
      <c r="A9" s="130"/>
      <c r="B9" s="131" t="s">
        <v>114</v>
      </c>
      <c r="C9" s="131" t="s">
        <v>115</v>
      </c>
      <c r="D9" s="79">
        <v>200000</v>
      </c>
      <c r="E9" s="79"/>
      <c r="F9" s="79">
        <v>200000</v>
      </c>
    </row>
    <row r="10" ht="21" customHeight="true" spans="1:6">
      <c r="A10" s="130"/>
      <c r="B10" s="132" t="s">
        <v>116</v>
      </c>
      <c r="C10" s="132" t="s">
        <v>117</v>
      </c>
      <c r="D10" s="79">
        <v>200000</v>
      </c>
      <c r="E10" s="79"/>
      <c r="F10" s="79">
        <v>200000</v>
      </c>
    </row>
    <row r="11" ht="18.75" customHeight="true" spans="1:6">
      <c r="A11" s="133" t="s">
        <v>168</v>
      </c>
      <c r="B11" s="133" t="s">
        <v>168</v>
      </c>
      <c r="C11" s="134" t="s">
        <v>168</v>
      </c>
      <c r="D11" s="79">
        <v>200000</v>
      </c>
      <c r="E11" s="79"/>
      <c r="F11" s="79">
        <v>200000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true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Q12"/>
  <sheetViews>
    <sheetView showZeros="0" workbookViewId="0">
      <selection activeCell="A1" sqref="A1"/>
    </sheetView>
  </sheetViews>
  <sheetFormatPr defaultColWidth="8" defaultRowHeight="14.25" customHeight="true"/>
  <cols>
    <col min="1" max="1" width="28.5" customWidth="true"/>
    <col min="2" max="2" width="19" customWidth="true"/>
    <col min="3" max="3" width="30.875" customWidth="true"/>
    <col min="4" max="4" width="6.75" customWidth="true"/>
    <col min="5" max="5" width="9.75" customWidth="true"/>
    <col min="6" max="6" width="11.625" customWidth="true"/>
    <col min="7" max="16" width="17.5" customWidth="true"/>
    <col min="17" max="17" width="17.375" customWidth="true"/>
  </cols>
  <sheetData>
    <row r="1" ht="15.75" customHeight="true" spans="16:17">
      <c r="P1" s="17"/>
      <c r="Q1" s="17" t="s">
        <v>286</v>
      </c>
    </row>
    <row r="2" ht="41.25" customHeight="true" spans="1:17">
      <c r="A2" s="73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69"/>
      <c r="L2" s="2"/>
      <c r="M2" s="2"/>
      <c r="N2" s="69"/>
      <c r="O2" s="2"/>
      <c r="P2" s="69"/>
      <c r="Q2" s="69"/>
    </row>
    <row r="3" ht="18.75" customHeight="true" spans="1:17">
      <c r="A3" s="107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  <c r="I3" s="18"/>
      <c r="J3" s="18"/>
      <c r="P3" s="19"/>
      <c r="Q3" s="117" t="s">
        <v>1</v>
      </c>
    </row>
    <row r="4" ht="15.75" customHeight="true" spans="1:17">
      <c r="A4" s="6" t="s">
        <v>287</v>
      </c>
      <c r="B4" s="108" t="s">
        <v>288</v>
      </c>
      <c r="C4" s="108" t="s">
        <v>289</v>
      </c>
      <c r="D4" s="108" t="s">
        <v>290</v>
      </c>
      <c r="E4" s="108" t="s">
        <v>291</v>
      </c>
      <c r="F4" s="108" t="s">
        <v>292</v>
      </c>
      <c r="G4" s="88" t="s">
        <v>184</v>
      </c>
      <c r="H4" s="88"/>
      <c r="I4" s="88"/>
      <c r="J4" s="88"/>
      <c r="K4" s="99"/>
      <c r="L4" s="88"/>
      <c r="M4" s="88"/>
      <c r="N4" s="81"/>
      <c r="O4" s="88"/>
      <c r="P4" s="99"/>
      <c r="Q4" s="82"/>
    </row>
    <row r="5" ht="17.25" customHeight="true" spans="1:17">
      <c r="A5" s="8"/>
      <c r="B5" s="90"/>
      <c r="C5" s="90"/>
      <c r="D5" s="90"/>
      <c r="E5" s="90"/>
      <c r="F5" s="90"/>
      <c r="G5" s="90" t="s">
        <v>54</v>
      </c>
      <c r="H5" s="90" t="s">
        <v>57</v>
      </c>
      <c r="I5" s="90" t="s">
        <v>293</v>
      </c>
      <c r="J5" s="90" t="s">
        <v>294</v>
      </c>
      <c r="K5" s="100" t="s">
        <v>295</v>
      </c>
      <c r="L5" s="102" t="s">
        <v>296</v>
      </c>
      <c r="M5" s="102"/>
      <c r="N5" s="103"/>
      <c r="O5" s="102"/>
      <c r="P5" s="106"/>
      <c r="Q5" s="91"/>
    </row>
    <row r="6" ht="54" customHeight="true" spans="1:17">
      <c r="A6" s="10"/>
      <c r="B6" s="92"/>
      <c r="C6" s="92"/>
      <c r="D6" s="92"/>
      <c r="E6" s="92"/>
      <c r="F6" s="92"/>
      <c r="G6" s="92"/>
      <c r="H6" s="92" t="s">
        <v>56</v>
      </c>
      <c r="I6" s="92"/>
      <c r="J6" s="92"/>
      <c r="K6" s="101"/>
      <c r="L6" s="92" t="s">
        <v>56</v>
      </c>
      <c r="M6" s="92" t="s">
        <v>63</v>
      </c>
      <c r="N6" s="91" t="s">
        <v>64</v>
      </c>
      <c r="O6" s="92" t="s">
        <v>65</v>
      </c>
      <c r="P6" s="101" t="s">
        <v>66</v>
      </c>
      <c r="Q6" s="91" t="s">
        <v>67</v>
      </c>
    </row>
    <row r="7" ht="18" customHeight="true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true" spans="1:17">
      <c r="A8" s="93" t="s">
        <v>194</v>
      </c>
      <c r="B8" s="111"/>
      <c r="C8" s="111"/>
      <c r="D8" s="111"/>
      <c r="E8" s="115"/>
      <c r="F8" s="79">
        <v>5000</v>
      </c>
      <c r="G8" s="79">
        <v>205000</v>
      </c>
      <c r="H8" s="79">
        <v>5000</v>
      </c>
      <c r="I8" s="79">
        <v>200000</v>
      </c>
      <c r="J8" s="79"/>
      <c r="K8" s="79"/>
      <c r="L8" s="79"/>
      <c r="M8" s="79"/>
      <c r="N8" s="79"/>
      <c r="O8" s="79"/>
      <c r="P8" s="79"/>
      <c r="Q8" s="79"/>
    </row>
    <row r="9" ht="21" customHeight="true" spans="1:17">
      <c r="A9" s="112" t="s">
        <v>69</v>
      </c>
      <c r="B9" s="111"/>
      <c r="C9" s="111"/>
      <c r="D9" s="111"/>
      <c r="E9" s="115"/>
      <c r="F9" s="79">
        <v>5000</v>
      </c>
      <c r="G9" s="79">
        <v>205000</v>
      </c>
      <c r="H9" s="79">
        <v>5000</v>
      </c>
      <c r="I9" s="79">
        <v>200000</v>
      </c>
      <c r="J9" s="79"/>
      <c r="K9" s="79"/>
      <c r="L9" s="79"/>
      <c r="M9" s="79"/>
      <c r="N9" s="79"/>
      <c r="O9" s="79"/>
      <c r="P9" s="79"/>
      <c r="Q9" s="79"/>
    </row>
    <row r="10" ht="21" customHeight="true" spans="1:17">
      <c r="A10" s="113" t="s">
        <v>221</v>
      </c>
      <c r="B10" s="111" t="s">
        <v>297</v>
      </c>
      <c r="C10" s="111" t="s">
        <v>298</v>
      </c>
      <c r="D10" s="111" t="s">
        <v>299</v>
      </c>
      <c r="E10" s="115">
        <v>1</v>
      </c>
      <c r="F10" s="79">
        <v>5000</v>
      </c>
      <c r="G10" s="79">
        <v>5000</v>
      </c>
      <c r="H10" s="79">
        <v>5000</v>
      </c>
      <c r="I10" s="79"/>
      <c r="J10" s="79"/>
      <c r="K10" s="79"/>
      <c r="L10" s="79"/>
      <c r="M10" s="79"/>
      <c r="N10" s="79"/>
      <c r="O10" s="79"/>
      <c r="P10" s="79"/>
      <c r="Q10" s="79"/>
    </row>
    <row r="11" ht="21" customHeight="true" spans="1:17">
      <c r="A11" s="113" t="s">
        <v>243</v>
      </c>
      <c r="B11" s="111" t="s">
        <v>243</v>
      </c>
      <c r="C11" s="111" t="s">
        <v>300</v>
      </c>
      <c r="D11" s="111" t="s">
        <v>299</v>
      </c>
      <c r="E11" s="115">
        <v>1</v>
      </c>
      <c r="F11" s="79"/>
      <c r="G11" s="79">
        <v>200000</v>
      </c>
      <c r="H11" s="79"/>
      <c r="I11" s="79">
        <v>200000</v>
      </c>
      <c r="J11" s="79"/>
      <c r="K11" s="79"/>
      <c r="L11" s="79"/>
      <c r="M11" s="79"/>
      <c r="N11" s="79"/>
      <c r="O11" s="79"/>
      <c r="P11" s="79"/>
      <c r="Q11" s="79"/>
    </row>
    <row r="12" ht="21" customHeight="true" spans="1:17">
      <c r="A12" s="95" t="s">
        <v>168</v>
      </c>
      <c r="B12" s="114"/>
      <c r="C12" s="114"/>
      <c r="D12" s="114"/>
      <c r="E12" s="116"/>
      <c r="F12" s="79">
        <v>5000</v>
      </c>
      <c r="G12" s="79">
        <v>205000</v>
      </c>
      <c r="H12" s="79">
        <v>5000</v>
      </c>
      <c r="I12" s="79">
        <v>200000</v>
      </c>
      <c r="J12" s="79"/>
      <c r="K12" s="79"/>
      <c r="L12" s="79"/>
      <c r="M12" s="79"/>
      <c r="N12" s="79"/>
      <c r="O12" s="79"/>
      <c r="P12" s="79"/>
      <c r="Q12" s="79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true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N11"/>
  <sheetViews>
    <sheetView showZeros="0" workbookViewId="0">
      <selection activeCell="A1" sqref="A1"/>
    </sheetView>
  </sheetViews>
  <sheetFormatPr defaultColWidth="8" defaultRowHeight="14.25" customHeight="true"/>
  <cols>
    <col min="1" max="3" width="34.25" customWidth="true"/>
    <col min="4" max="12" width="17.875" customWidth="true"/>
    <col min="13" max="14" width="17.75" customWidth="true"/>
  </cols>
  <sheetData>
    <row r="1" ht="16.5" customHeight="true" spans="1:14">
      <c r="A1" s="80"/>
      <c r="B1" s="84"/>
      <c r="C1" s="84"/>
      <c r="D1" s="80"/>
      <c r="E1" s="80"/>
      <c r="F1" s="80"/>
      <c r="G1" s="80"/>
      <c r="H1" s="97"/>
      <c r="I1" s="80"/>
      <c r="J1" s="80"/>
      <c r="K1" s="84"/>
      <c r="L1" s="80"/>
      <c r="M1" s="104"/>
      <c r="N1" s="104" t="s">
        <v>301</v>
      </c>
    </row>
    <row r="2" ht="41.25" customHeight="true" spans="1:14">
      <c r="A2" s="73" t="str">
        <f>"2026"&amp;"年部门政府购买服务预算表"</f>
        <v>2026年部门政府购买服务预算表</v>
      </c>
      <c r="B2" s="69"/>
      <c r="C2" s="69"/>
      <c r="D2" s="85"/>
      <c r="E2" s="85"/>
      <c r="F2" s="85"/>
      <c r="G2" s="85"/>
      <c r="H2" s="98"/>
      <c r="I2" s="85"/>
      <c r="J2" s="85"/>
      <c r="K2" s="69"/>
      <c r="L2" s="85"/>
      <c r="M2" s="98"/>
      <c r="N2" s="69"/>
    </row>
    <row r="3" ht="22.5" customHeight="true" spans="1:14">
      <c r="A3" s="74" t="str">
        <f>"单位名称："&amp;"全部"</f>
        <v>单位名称：全部</v>
      </c>
      <c r="B3" s="86"/>
      <c r="C3" s="86"/>
      <c r="D3" s="75"/>
      <c r="E3" s="75"/>
      <c r="F3" s="75"/>
      <c r="G3" s="75"/>
      <c r="H3" s="97"/>
      <c r="I3" s="80"/>
      <c r="J3" s="80"/>
      <c r="K3" s="84"/>
      <c r="L3" s="80"/>
      <c r="M3" s="105"/>
      <c r="N3" s="104" t="s">
        <v>1</v>
      </c>
    </row>
    <row r="4" ht="24" customHeight="true" spans="1:14">
      <c r="A4" s="6" t="s">
        <v>287</v>
      </c>
      <c r="B4" s="87" t="s">
        <v>302</v>
      </c>
      <c r="C4" s="87" t="s">
        <v>303</v>
      </c>
      <c r="D4" s="88" t="s">
        <v>184</v>
      </c>
      <c r="E4" s="88"/>
      <c r="F4" s="88"/>
      <c r="G4" s="88"/>
      <c r="H4" s="99"/>
      <c r="I4" s="88"/>
      <c r="J4" s="88"/>
      <c r="K4" s="81"/>
      <c r="L4" s="88"/>
      <c r="M4" s="99"/>
      <c r="N4" s="82"/>
    </row>
    <row r="5" ht="24" customHeight="true" spans="1:14">
      <c r="A5" s="8"/>
      <c r="B5" s="89"/>
      <c r="C5" s="89"/>
      <c r="D5" s="90" t="s">
        <v>54</v>
      </c>
      <c r="E5" s="90" t="s">
        <v>57</v>
      </c>
      <c r="F5" s="90" t="s">
        <v>293</v>
      </c>
      <c r="G5" s="90" t="s">
        <v>294</v>
      </c>
      <c r="H5" s="100" t="s">
        <v>295</v>
      </c>
      <c r="I5" s="102" t="s">
        <v>296</v>
      </c>
      <c r="J5" s="102"/>
      <c r="K5" s="103"/>
      <c r="L5" s="102"/>
      <c r="M5" s="106"/>
      <c r="N5" s="91"/>
    </row>
    <row r="6" ht="54" customHeight="true" spans="1:14">
      <c r="A6" s="10"/>
      <c r="B6" s="91"/>
      <c r="C6" s="91"/>
      <c r="D6" s="92"/>
      <c r="E6" s="92" t="s">
        <v>56</v>
      </c>
      <c r="F6" s="92"/>
      <c r="G6" s="92"/>
      <c r="H6" s="101"/>
      <c r="I6" s="92" t="s">
        <v>56</v>
      </c>
      <c r="J6" s="92" t="s">
        <v>63</v>
      </c>
      <c r="K6" s="91" t="s">
        <v>64</v>
      </c>
      <c r="L6" s="92" t="s">
        <v>65</v>
      </c>
      <c r="M6" s="101" t="s">
        <v>66</v>
      </c>
      <c r="N6" s="91" t="s">
        <v>67</v>
      </c>
    </row>
    <row r="7" ht="17.25" customHeight="true" spans="1:14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</row>
    <row r="8" ht="21" customHeight="true" spans="1:14">
      <c r="A8" s="93"/>
      <c r="B8" s="94"/>
      <c r="C8" s="94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ht="21" customHeight="true" spans="1:14">
      <c r="A9" s="94"/>
      <c r="B9" s="94"/>
      <c r="C9" s="94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ht="21" customHeight="true" spans="1:14">
      <c r="A10" s="94"/>
      <c r="B10" s="94"/>
      <c r="C10" s="94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ht="21" customHeight="true" spans="1:14">
      <c r="A11" s="95" t="s">
        <v>168</v>
      </c>
      <c r="B11" s="96"/>
      <c r="C11" s="96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true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Y8"/>
  <sheetViews>
    <sheetView showZeros="0" topLeftCell="D1" workbookViewId="0">
      <selection activeCell="A1" sqref="A1"/>
    </sheetView>
  </sheetViews>
  <sheetFormatPr defaultColWidth="8" defaultRowHeight="14.25" customHeight="true" outlineLevelRow="7"/>
  <cols>
    <col min="1" max="1" width="33" customWidth="true"/>
    <col min="2" max="25" width="17.5" customWidth="true"/>
  </cols>
  <sheetData>
    <row r="1" ht="17.25" customHeight="true" spans="4:25">
      <c r="D1" s="72"/>
      <c r="W1" s="17"/>
      <c r="X1" s="17"/>
      <c r="Y1" s="17" t="s">
        <v>304</v>
      </c>
    </row>
    <row r="2" ht="41.25" customHeight="true" spans="1:25">
      <c r="A2" s="73" t="str">
        <f>"2026"&amp;"年市对下转移支付预算表"</f>
        <v>2026年市对下转移支付预算表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9"/>
      <c r="X2" s="69"/>
      <c r="Y2" s="69"/>
    </row>
    <row r="3" ht="18" customHeight="true" spans="1:25">
      <c r="A3" s="74" t="str">
        <f>"单位名称："&amp;"全部"</f>
        <v>单位名称：全部</v>
      </c>
      <c r="B3" s="75"/>
      <c r="C3" s="75"/>
      <c r="D3" s="76"/>
      <c r="E3" s="80"/>
      <c r="F3" s="80"/>
      <c r="G3" s="80"/>
      <c r="H3" s="80"/>
      <c r="I3" s="80"/>
      <c r="W3" s="19"/>
      <c r="X3" s="19"/>
      <c r="Y3" s="19" t="s">
        <v>1</v>
      </c>
    </row>
    <row r="4" ht="19.5" customHeight="true" spans="1:25">
      <c r="A4" s="30" t="s">
        <v>305</v>
      </c>
      <c r="B4" s="20" t="s">
        <v>184</v>
      </c>
      <c r="C4" s="21"/>
      <c r="D4" s="21"/>
      <c r="E4" s="20" t="s">
        <v>306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81"/>
      <c r="X4" s="82"/>
      <c r="Y4" s="82"/>
    </row>
    <row r="5" ht="40.5" customHeight="true" spans="1:25">
      <c r="A5" s="24"/>
      <c r="B5" s="31" t="s">
        <v>54</v>
      </c>
      <c r="C5" s="6" t="s">
        <v>57</v>
      </c>
      <c r="D5" s="77" t="s">
        <v>293</v>
      </c>
      <c r="E5" s="59" t="s">
        <v>307</v>
      </c>
      <c r="F5" s="59" t="s">
        <v>308</v>
      </c>
      <c r="G5" s="59" t="s">
        <v>309</v>
      </c>
      <c r="H5" s="59" t="s">
        <v>310</v>
      </c>
      <c r="I5" s="59" t="s">
        <v>311</v>
      </c>
      <c r="J5" s="59" t="s">
        <v>312</v>
      </c>
      <c r="K5" s="59" t="s">
        <v>313</v>
      </c>
      <c r="L5" s="59" t="s">
        <v>314</v>
      </c>
      <c r="M5" s="59" t="s">
        <v>315</v>
      </c>
      <c r="N5" s="59" t="s">
        <v>316</v>
      </c>
      <c r="O5" s="59" t="s">
        <v>317</v>
      </c>
      <c r="P5" s="59" t="s">
        <v>318</v>
      </c>
      <c r="Q5" s="59" t="s">
        <v>319</v>
      </c>
      <c r="R5" s="59" t="s">
        <v>320</v>
      </c>
      <c r="S5" s="59" t="s">
        <v>321</v>
      </c>
      <c r="T5" s="59" t="s">
        <v>322</v>
      </c>
      <c r="U5" s="59" t="s">
        <v>323</v>
      </c>
      <c r="V5" s="59" t="s">
        <v>324</v>
      </c>
      <c r="W5" s="59" t="s">
        <v>325</v>
      </c>
      <c r="X5" s="83" t="s">
        <v>326</v>
      </c>
      <c r="Y5" s="83" t="s">
        <v>327</v>
      </c>
    </row>
    <row r="6" ht="19.5" customHeight="true" spans="1:25">
      <c r="A6" s="11">
        <v>1</v>
      </c>
      <c r="B6" s="11">
        <v>2</v>
      </c>
      <c r="C6" s="11">
        <v>3</v>
      </c>
      <c r="D6" s="78">
        <v>4</v>
      </c>
      <c r="E6" s="34">
        <v>5</v>
      </c>
      <c r="F6" s="11">
        <v>6</v>
      </c>
      <c r="G6" s="11">
        <v>7</v>
      </c>
      <c r="H6" s="78">
        <v>8</v>
      </c>
      <c r="I6" s="11">
        <v>9</v>
      </c>
      <c r="J6" s="11">
        <v>10</v>
      </c>
      <c r="K6" s="11">
        <v>11</v>
      </c>
      <c r="L6" s="78">
        <v>12</v>
      </c>
      <c r="M6" s="11">
        <v>13</v>
      </c>
      <c r="N6" s="11">
        <v>14</v>
      </c>
      <c r="O6" s="11">
        <v>15</v>
      </c>
      <c r="P6" s="78">
        <v>16</v>
      </c>
      <c r="Q6" s="11">
        <v>17</v>
      </c>
      <c r="R6" s="11">
        <v>18</v>
      </c>
      <c r="S6" s="11">
        <v>19</v>
      </c>
      <c r="T6" s="78">
        <v>20</v>
      </c>
      <c r="U6" s="78">
        <v>21</v>
      </c>
      <c r="V6" s="78">
        <v>22</v>
      </c>
      <c r="W6" s="34">
        <v>23</v>
      </c>
      <c r="X6" s="34">
        <v>24</v>
      </c>
      <c r="Y6" s="34">
        <v>25</v>
      </c>
    </row>
    <row r="7" ht="19.5" customHeight="true" spans="1:25">
      <c r="A7" s="26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19.5" customHeight="true" spans="1:25">
      <c r="A8" s="6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</sheetData>
  <mergeCells count="5">
    <mergeCell ref="A2:Y2"/>
    <mergeCell ref="A3:I3"/>
    <mergeCell ref="B4:D4"/>
    <mergeCell ref="E4:Y4"/>
    <mergeCell ref="A4:A5"/>
  </mergeCells>
  <printOptions horizontalCentered="true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J7"/>
  <sheetViews>
    <sheetView showZeros="0" workbookViewId="0">
      <selection activeCell="A1" sqref="A1"/>
    </sheetView>
  </sheetViews>
  <sheetFormatPr defaultColWidth="8" defaultRowHeight="12" customHeight="true" outlineLevelRow="6"/>
  <cols>
    <col min="1" max="1" width="30" customWidth="true"/>
    <col min="2" max="2" width="25.375" customWidth="true"/>
    <col min="3" max="5" width="20.625" customWidth="true"/>
    <col min="6" max="6" width="9.875" customWidth="true"/>
    <col min="7" max="7" width="22" customWidth="true"/>
    <col min="8" max="8" width="13.625" customWidth="true"/>
    <col min="9" max="9" width="11.75" customWidth="true"/>
    <col min="10" max="10" width="16.5" customWidth="true"/>
  </cols>
  <sheetData>
    <row r="1" ht="16.5" customHeight="true" spans="10:10">
      <c r="J1" s="17" t="s">
        <v>328</v>
      </c>
    </row>
    <row r="2" ht="41.25" customHeight="true" spans="1:10">
      <c r="A2" s="66" t="str">
        <f>"2026"&amp;"年市对下转移支付绩效目标表"</f>
        <v>2026年市对下转移支付绩效目标表</v>
      </c>
      <c r="B2" s="2"/>
      <c r="C2" s="2"/>
      <c r="D2" s="2"/>
      <c r="E2" s="2"/>
      <c r="F2" s="69"/>
      <c r="G2" s="2"/>
      <c r="H2" s="69"/>
      <c r="I2" s="69"/>
      <c r="J2" s="2"/>
    </row>
    <row r="3" ht="17.25" customHeight="true" spans="1:1">
      <c r="A3" s="3" t="str">
        <f>"单位名称："&amp;"全部"</f>
        <v>单位名称：全部</v>
      </c>
    </row>
    <row r="4" ht="44.25" customHeight="true" spans="1:10">
      <c r="A4" s="67" t="s">
        <v>247</v>
      </c>
      <c r="B4" s="67" t="s">
        <v>248</v>
      </c>
      <c r="C4" s="67" t="s">
        <v>249</v>
      </c>
      <c r="D4" s="67" t="s">
        <v>250</v>
      </c>
      <c r="E4" s="67" t="s">
        <v>251</v>
      </c>
      <c r="F4" s="70" t="s">
        <v>252</v>
      </c>
      <c r="G4" s="67" t="s">
        <v>253</v>
      </c>
      <c r="H4" s="70" t="s">
        <v>254</v>
      </c>
      <c r="I4" s="70" t="s">
        <v>255</v>
      </c>
      <c r="J4" s="67" t="s">
        <v>256</v>
      </c>
    </row>
    <row r="5" ht="14.25" customHeight="true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70">
        <v>6</v>
      </c>
      <c r="G5" s="67">
        <v>7</v>
      </c>
      <c r="H5" s="70">
        <v>8</v>
      </c>
      <c r="I5" s="70">
        <v>9</v>
      </c>
      <c r="J5" s="67">
        <v>10</v>
      </c>
    </row>
    <row r="6" ht="42" customHeight="true" spans="1:10">
      <c r="A6" s="26"/>
      <c r="B6" s="68"/>
      <c r="C6" s="68"/>
      <c r="D6" s="68"/>
      <c r="E6" s="50"/>
      <c r="F6" s="71"/>
      <c r="G6" s="50"/>
      <c r="H6" s="71"/>
      <c r="I6" s="71"/>
      <c r="J6" s="50"/>
    </row>
    <row r="7" ht="42" customHeight="true" spans="1:10">
      <c r="A7" s="26"/>
      <c r="B7" s="12"/>
      <c r="C7" s="12"/>
      <c r="D7" s="12"/>
      <c r="E7" s="26"/>
      <c r="F7" s="12"/>
      <c r="G7" s="26"/>
      <c r="H7" s="12"/>
      <c r="I7" s="12"/>
      <c r="J7" s="26"/>
    </row>
  </sheetData>
  <mergeCells count="2">
    <mergeCell ref="A2:J2"/>
    <mergeCell ref="A3:H3"/>
  </mergeCells>
  <printOptions horizontalCentered="true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H10"/>
  <sheetViews>
    <sheetView showZeros="0" workbookViewId="0">
      <selection activeCell="A1" sqref="A1:H1"/>
    </sheetView>
  </sheetViews>
  <sheetFormatPr defaultColWidth="9.125" defaultRowHeight="14.25" customHeight="true" outlineLevelCol="7"/>
  <cols>
    <col min="1" max="2" width="29.5" customWidth="true"/>
    <col min="3" max="3" width="39.875" customWidth="true"/>
    <col min="4" max="4" width="24.125" customWidth="true"/>
    <col min="5" max="5" width="19" customWidth="true"/>
    <col min="6" max="8" width="23" customWidth="true"/>
  </cols>
  <sheetData>
    <row r="1" customHeight="true" spans="1:8">
      <c r="A1" s="36" t="s">
        <v>329</v>
      </c>
      <c r="B1" s="37"/>
      <c r="C1" s="38"/>
      <c r="D1" s="38"/>
      <c r="E1" s="38"/>
      <c r="F1" s="37"/>
      <c r="G1" s="37"/>
      <c r="H1" s="38"/>
    </row>
    <row r="2" ht="41.25" customHeight="true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true" spans="1:8">
      <c r="A3" s="42" t="str">
        <f>"单位名称："&amp;"全部"</f>
        <v>单位名称：全部</v>
      </c>
      <c r="B3" s="43"/>
      <c r="C3" s="44"/>
      <c r="E3" s="41"/>
      <c r="F3" s="40"/>
      <c r="G3" s="40"/>
      <c r="H3" s="58" t="s">
        <v>1</v>
      </c>
    </row>
    <row r="4" ht="28.5" customHeight="true" spans="1:8">
      <c r="A4" s="45" t="s">
        <v>177</v>
      </c>
      <c r="B4" s="46" t="s">
        <v>330</v>
      </c>
      <c r="C4" s="45" t="s">
        <v>331</v>
      </c>
      <c r="D4" s="45" t="s">
        <v>332</v>
      </c>
      <c r="E4" s="45" t="s">
        <v>333</v>
      </c>
      <c r="F4" s="59" t="s">
        <v>334</v>
      </c>
      <c r="G4" s="34"/>
      <c r="H4" s="45"/>
    </row>
    <row r="5" ht="21" customHeight="true" spans="1:8">
      <c r="A5" s="46"/>
      <c r="B5" s="47"/>
      <c r="C5" s="48"/>
      <c r="D5" s="47"/>
      <c r="E5" s="47"/>
      <c r="F5" s="59" t="s">
        <v>291</v>
      </c>
      <c r="G5" s="59" t="s">
        <v>335</v>
      </c>
      <c r="H5" s="59" t="s">
        <v>336</v>
      </c>
    </row>
    <row r="6" ht="17.25" customHeight="true" spans="1:8">
      <c r="A6" s="49" t="s">
        <v>81</v>
      </c>
      <c r="B6" s="49">
        <v>2</v>
      </c>
      <c r="C6" s="50">
        <v>3</v>
      </c>
      <c r="D6" s="49">
        <v>4</v>
      </c>
      <c r="E6" s="60">
        <v>5</v>
      </c>
      <c r="F6" s="61">
        <v>6</v>
      </c>
      <c r="G6" s="50">
        <v>7</v>
      </c>
      <c r="H6" s="50">
        <v>8</v>
      </c>
    </row>
    <row r="7" ht="19.5" customHeight="true" spans="1:8">
      <c r="A7" s="51"/>
      <c r="B7" s="27"/>
      <c r="C7" s="26"/>
      <c r="D7" s="12"/>
      <c r="E7" s="61"/>
      <c r="F7" s="62"/>
      <c r="G7" s="63"/>
      <c r="H7" s="63"/>
    </row>
    <row r="8" ht="19.5" customHeight="true" spans="1:8">
      <c r="A8" s="51"/>
      <c r="B8" s="27"/>
      <c r="C8" s="26"/>
      <c r="D8" s="12"/>
      <c r="E8" s="61"/>
      <c r="F8" s="62"/>
      <c r="G8" s="63"/>
      <c r="H8" s="63"/>
    </row>
    <row r="9" ht="19.5" customHeight="true" spans="1:8">
      <c r="A9" s="52" t="s">
        <v>54</v>
      </c>
      <c r="B9" s="53"/>
      <c r="C9" s="54"/>
      <c r="D9" s="55"/>
      <c r="E9" s="55"/>
      <c r="F9" s="62"/>
      <c r="G9" s="63"/>
      <c r="H9" s="63"/>
    </row>
    <row r="10" ht="19.5" customHeight="true" spans="1:8">
      <c r="A10" s="56" t="s">
        <v>337</v>
      </c>
      <c r="B10" s="53"/>
      <c r="C10" s="54"/>
      <c r="D10" s="57"/>
      <c r="E10" s="57"/>
      <c r="F10" s="64"/>
      <c r="G10" s="65"/>
      <c r="H10" s="65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K10"/>
  <sheetViews>
    <sheetView showZeros="0" workbookViewId="0">
      <selection activeCell="A1" sqref="A1"/>
    </sheetView>
  </sheetViews>
  <sheetFormatPr defaultColWidth="8" defaultRowHeight="14.25" customHeight="true"/>
  <cols>
    <col min="1" max="1" width="16.875" customWidth="true"/>
    <col min="2" max="2" width="29.625" customWidth="true"/>
    <col min="3" max="3" width="20.875" customWidth="true"/>
    <col min="4" max="4" width="9.75" customWidth="true"/>
    <col min="5" max="5" width="15.5" customWidth="true"/>
    <col min="6" max="6" width="8.625" customWidth="true"/>
    <col min="7" max="7" width="15.5" customWidth="true"/>
    <col min="8" max="11" width="20.25" customWidth="true"/>
  </cols>
  <sheetData>
    <row r="1" customHeight="true" spans="4:11">
      <c r="D1" s="1"/>
      <c r="E1" s="1"/>
      <c r="F1" s="1"/>
      <c r="G1" s="1"/>
      <c r="K1" s="17" t="s">
        <v>338</v>
      </c>
    </row>
    <row r="2" ht="41.25" customHeight="true" spans="1:11">
      <c r="A2" s="2" t="str">
        <f>"2026"&amp;"年上级转移支付补助项目支出预算表"</f>
        <v>2026年上级转移支付补助项目支出预算表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true" spans="1:11">
      <c r="A3" s="3" t="str">
        <f>"单位名称："&amp;"全部"</f>
        <v>单位名称：全部</v>
      </c>
      <c r="B3" s="4"/>
      <c r="C3" s="4"/>
      <c r="D3" s="4"/>
      <c r="E3" s="4"/>
      <c r="F3" s="4"/>
      <c r="G3" s="4"/>
      <c r="H3" s="18"/>
      <c r="I3" s="18"/>
      <c r="J3" s="18"/>
      <c r="K3" s="19" t="s">
        <v>1</v>
      </c>
    </row>
    <row r="4" ht="21.75" customHeight="true" spans="1:11">
      <c r="A4" s="5" t="s">
        <v>237</v>
      </c>
      <c r="B4" s="5" t="s">
        <v>179</v>
      </c>
      <c r="C4" s="5" t="s">
        <v>238</v>
      </c>
      <c r="D4" s="6" t="s">
        <v>180</v>
      </c>
      <c r="E4" s="6" t="s">
        <v>181</v>
      </c>
      <c r="F4" s="6" t="s">
        <v>182</v>
      </c>
      <c r="G4" s="6" t="s">
        <v>183</v>
      </c>
      <c r="H4" s="30" t="s">
        <v>54</v>
      </c>
      <c r="I4" s="20" t="s">
        <v>339</v>
      </c>
      <c r="J4" s="21"/>
      <c r="K4" s="22"/>
    </row>
    <row r="5" ht="21.75" customHeight="true" spans="1:11">
      <c r="A5" s="7"/>
      <c r="B5" s="7"/>
      <c r="C5" s="7"/>
      <c r="D5" s="8"/>
      <c r="E5" s="8"/>
      <c r="F5" s="8"/>
      <c r="G5" s="8"/>
      <c r="H5" s="31"/>
      <c r="I5" s="6" t="s">
        <v>57</v>
      </c>
      <c r="J5" s="6" t="s">
        <v>58</v>
      </c>
      <c r="K5" s="6" t="s">
        <v>59</v>
      </c>
    </row>
    <row r="6" ht="40.5" customHeight="true" spans="1:11">
      <c r="A6" s="9"/>
      <c r="B6" s="9"/>
      <c r="C6" s="9"/>
      <c r="D6" s="10"/>
      <c r="E6" s="10"/>
      <c r="F6" s="10"/>
      <c r="G6" s="10"/>
      <c r="H6" s="24"/>
      <c r="I6" s="10" t="s">
        <v>56</v>
      </c>
      <c r="J6" s="10"/>
      <c r="K6" s="10"/>
    </row>
    <row r="7" ht="15" customHeight="true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4">
        <v>10</v>
      </c>
      <c r="K7" s="34">
        <v>11</v>
      </c>
    </row>
    <row r="8" ht="18.75" customHeight="true" spans="1:11">
      <c r="A8" s="26"/>
      <c r="B8" s="12"/>
      <c r="C8" s="26"/>
      <c r="D8" s="26"/>
      <c r="E8" s="26"/>
      <c r="F8" s="26"/>
      <c r="G8" s="26"/>
      <c r="H8" s="32"/>
      <c r="I8" s="35"/>
      <c r="J8" s="35"/>
      <c r="K8" s="32"/>
    </row>
    <row r="9" ht="18.75" customHeight="true" spans="1:11">
      <c r="A9" s="27"/>
      <c r="B9" s="12"/>
      <c r="C9" s="12"/>
      <c r="D9" s="12"/>
      <c r="E9" s="12"/>
      <c r="F9" s="12"/>
      <c r="G9" s="12"/>
      <c r="H9" s="25"/>
      <c r="I9" s="25"/>
      <c r="J9" s="25"/>
      <c r="K9" s="32"/>
    </row>
    <row r="10" ht="18.75" customHeight="true" spans="1:11">
      <c r="A10" s="28" t="s">
        <v>168</v>
      </c>
      <c r="B10" s="29"/>
      <c r="C10" s="29"/>
      <c r="D10" s="29"/>
      <c r="E10" s="29"/>
      <c r="F10" s="29"/>
      <c r="G10" s="33"/>
      <c r="H10" s="25"/>
      <c r="I10" s="25"/>
      <c r="J10" s="25"/>
      <c r="K10" s="3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true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G10"/>
  <sheetViews>
    <sheetView showZeros="0" topLeftCell="D1" workbookViewId="0">
      <selection activeCell="A1" sqref="A1"/>
    </sheetView>
  </sheetViews>
  <sheetFormatPr defaultColWidth="8" defaultRowHeight="14.25" customHeight="true" outlineLevelCol="6"/>
  <cols>
    <col min="1" max="1" width="30.875" customWidth="true"/>
    <col min="2" max="4" width="24.5" customWidth="true"/>
    <col min="5" max="7" width="20.875" customWidth="true"/>
  </cols>
  <sheetData>
    <row r="1" ht="13.5" customHeight="true" spans="4:7">
      <c r="D1" s="1"/>
      <c r="G1" s="17" t="s">
        <v>340</v>
      </c>
    </row>
    <row r="2" ht="41.25" customHeight="true" spans="1:7">
      <c r="A2" s="2" t="str">
        <f>"2026"&amp;"年部门项目中期规划预算表"</f>
        <v>2026年部门项目中期规划预算表</v>
      </c>
      <c r="B2" s="2"/>
      <c r="C2" s="2"/>
      <c r="D2" s="2"/>
      <c r="E2" s="2"/>
      <c r="F2" s="2"/>
      <c r="G2" s="2"/>
    </row>
    <row r="3" ht="13.5" customHeight="true" spans="1:7">
      <c r="A3" s="3" t="str">
        <f>"单位名称："&amp;"全部"</f>
        <v>单位名称：全部</v>
      </c>
      <c r="B3" s="4"/>
      <c r="C3" s="4"/>
      <c r="D3" s="4"/>
      <c r="E3" s="18"/>
      <c r="F3" s="18"/>
      <c r="G3" s="19" t="s">
        <v>1</v>
      </c>
    </row>
    <row r="4" ht="21.75" customHeight="true" spans="1:7">
      <c r="A4" s="5" t="s">
        <v>238</v>
      </c>
      <c r="B4" s="5" t="s">
        <v>237</v>
      </c>
      <c r="C4" s="5" t="s">
        <v>179</v>
      </c>
      <c r="D4" s="6" t="s">
        <v>341</v>
      </c>
      <c r="E4" s="20" t="s">
        <v>57</v>
      </c>
      <c r="F4" s="21"/>
      <c r="G4" s="22"/>
    </row>
    <row r="5" ht="21.75" customHeight="true" spans="1:7">
      <c r="A5" s="7"/>
      <c r="B5" s="7"/>
      <c r="C5" s="7"/>
      <c r="D5" s="8"/>
      <c r="E5" s="23" t="str">
        <f>"2026"&amp;"年"</f>
        <v>2026年</v>
      </c>
      <c r="F5" s="6" t="str">
        <f>("2026"+1)&amp;"年"</f>
        <v>2027年</v>
      </c>
      <c r="G5" s="6" t="str">
        <f>("2026"+2)&amp;"年"</f>
        <v>2028年</v>
      </c>
    </row>
    <row r="6" ht="40.5" customHeight="true" spans="1:7">
      <c r="A6" s="9"/>
      <c r="B6" s="9"/>
      <c r="C6" s="9"/>
      <c r="D6" s="10"/>
      <c r="E6" s="24"/>
      <c r="F6" s="10" t="s">
        <v>56</v>
      </c>
      <c r="G6" s="10"/>
    </row>
    <row r="7" ht="15" customHeight="true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17.25" customHeight="true" spans="1:7">
      <c r="A8" s="12"/>
      <c r="B8" s="13"/>
      <c r="C8" s="13"/>
      <c r="D8" s="12"/>
      <c r="E8" s="25"/>
      <c r="F8" s="25"/>
      <c r="G8" s="25"/>
    </row>
    <row r="9" ht="18.75" customHeight="true" spans="1:7">
      <c r="A9" s="12"/>
      <c r="B9" s="12"/>
      <c r="C9" s="12"/>
      <c r="D9" s="12"/>
      <c r="E9" s="25"/>
      <c r="F9" s="25"/>
      <c r="G9" s="25"/>
    </row>
    <row r="10" ht="18.75" customHeight="true" spans="1:7">
      <c r="A10" s="14" t="s">
        <v>54</v>
      </c>
      <c r="B10" s="15" t="s">
        <v>342</v>
      </c>
      <c r="C10" s="15"/>
      <c r="D10" s="16"/>
      <c r="E10" s="25"/>
      <c r="F10" s="25"/>
      <c r="G10" s="2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true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S9"/>
  <sheetViews>
    <sheetView showGridLines="0" showZeros="0" workbookViewId="0">
      <selection activeCell="A1" sqref="A1:S1"/>
    </sheetView>
  </sheetViews>
  <sheetFormatPr defaultColWidth="7.5" defaultRowHeight="12.75" customHeight="true"/>
  <cols>
    <col min="1" max="1" width="13.9" customWidth="true"/>
    <col min="2" max="2" width="30.625" customWidth="true"/>
    <col min="3" max="19" width="19.25" customWidth="true"/>
  </cols>
  <sheetData>
    <row r="1" ht="17.25" customHeight="true" spans="1:1">
      <c r="A1" s="58" t="s">
        <v>51</v>
      </c>
    </row>
    <row r="2" ht="41.25" customHeight="true" spans="1:1">
      <c r="A2" s="39" t="str">
        <f>"2026"&amp;"年部门收入预算表"</f>
        <v>2026年部门收入预算表</v>
      </c>
    </row>
    <row r="3" ht="17.25" customHeight="true" spans="1:19">
      <c r="A3" s="42" t="str">
        <f>"单位名称："&amp;"全部"</f>
        <v>单位名称：全部</v>
      </c>
      <c r="S3" s="44" t="s">
        <v>1</v>
      </c>
    </row>
    <row r="4" ht="21.75" customHeight="true" spans="1:19">
      <c r="A4" s="184" t="s">
        <v>52</v>
      </c>
      <c r="B4" s="185" t="s">
        <v>53</v>
      </c>
      <c r="C4" s="185" t="s">
        <v>54</v>
      </c>
      <c r="D4" s="186" t="s">
        <v>55</v>
      </c>
      <c r="E4" s="186"/>
      <c r="F4" s="186"/>
      <c r="G4" s="186"/>
      <c r="H4" s="186"/>
      <c r="I4" s="133"/>
      <c r="J4" s="186"/>
      <c r="K4" s="186"/>
      <c r="L4" s="186"/>
      <c r="M4" s="186"/>
      <c r="N4" s="196"/>
      <c r="O4" s="186" t="s">
        <v>45</v>
      </c>
      <c r="P4" s="186"/>
      <c r="Q4" s="186"/>
      <c r="R4" s="186"/>
      <c r="S4" s="196"/>
    </row>
    <row r="5" ht="27" customHeight="true" spans="1:19">
      <c r="A5" s="187"/>
      <c r="B5" s="188"/>
      <c r="C5" s="188"/>
      <c r="D5" s="188" t="s">
        <v>56</v>
      </c>
      <c r="E5" s="188" t="s">
        <v>57</v>
      </c>
      <c r="F5" s="188" t="s">
        <v>58</v>
      </c>
      <c r="G5" s="188" t="s">
        <v>59</v>
      </c>
      <c r="H5" s="188" t="s">
        <v>60</v>
      </c>
      <c r="I5" s="193" t="s">
        <v>61</v>
      </c>
      <c r="J5" s="194"/>
      <c r="K5" s="194"/>
      <c r="L5" s="194"/>
      <c r="M5" s="194"/>
      <c r="N5" s="195"/>
      <c r="O5" s="188" t="s">
        <v>56</v>
      </c>
      <c r="P5" s="188" t="s">
        <v>57</v>
      </c>
      <c r="Q5" s="188" t="s">
        <v>58</v>
      </c>
      <c r="R5" s="188" t="s">
        <v>59</v>
      </c>
      <c r="S5" s="188" t="s">
        <v>62</v>
      </c>
    </row>
    <row r="6" ht="30" customHeight="true" spans="1:19">
      <c r="A6" s="189"/>
      <c r="B6" s="190"/>
      <c r="C6" s="116"/>
      <c r="D6" s="116"/>
      <c r="E6" s="116"/>
      <c r="F6" s="116"/>
      <c r="G6" s="116"/>
      <c r="H6" s="116"/>
      <c r="I6" s="71" t="s">
        <v>56</v>
      </c>
      <c r="J6" s="195" t="s">
        <v>63</v>
      </c>
      <c r="K6" s="195" t="s">
        <v>64</v>
      </c>
      <c r="L6" s="195" t="s">
        <v>65</v>
      </c>
      <c r="M6" s="195" t="s">
        <v>66</v>
      </c>
      <c r="N6" s="195" t="s">
        <v>67</v>
      </c>
      <c r="O6" s="197"/>
      <c r="P6" s="197"/>
      <c r="Q6" s="197"/>
      <c r="R6" s="197"/>
      <c r="S6" s="116"/>
    </row>
    <row r="7" ht="15" customHeight="true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71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true" spans="1:19">
      <c r="A8" s="12" t="s">
        <v>68</v>
      </c>
      <c r="B8" s="12" t="s">
        <v>69</v>
      </c>
      <c r="C8" s="79">
        <v>3994710.28</v>
      </c>
      <c r="D8" s="79">
        <v>3994710.28</v>
      </c>
      <c r="E8" s="79">
        <v>3794710.28</v>
      </c>
      <c r="F8" s="79">
        <v>200000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18" customHeight="true" spans="1:19">
      <c r="A9" s="46" t="s">
        <v>54</v>
      </c>
      <c r="B9" s="192"/>
      <c r="C9" s="79">
        <v>3994710.28</v>
      </c>
      <c r="D9" s="79">
        <v>3994710.28</v>
      </c>
      <c r="E9" s="79">
        <v>3794710.28</v>
      </c>
      <c r="F9" s="79">
        <v>200000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true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O24"/>
  <sheetViews>
    <sheetView showGridLines="0" showZeros="0" workbookViewId="0">
      <selection activeCell="A1" sqref="A1:O1"/>
    </sheetView>
  </sheetViews>
  <sheetFormatPr defaultColWidth="7.5" defaultRowHeight="12.75" customHeight="true"/>
  <cols>
    <col min="1" max="1" width="12.5" customWidth="true"/>
    <col min="2" max="2" width="32.875" customWidth="true"/>
    <col min="3" max="8" width="21.5" customWidth="true"/>
    <col min="9" max="9" width="23.375" customWidth="true"/>
    <col min="10" max="11" width="21.375" customWidth="true"/>
    <col min="12" max="15" width="21.5" customWidth="true"/>
  </cols>
  <sheetData>
    <row r="1" ht="17.25" customHeight="true" spans="1:1">
      <c r="A1" s="44" t="s">
        <v>70</v>
      </c>
    </row>
    <row r="2" ht="41.25" customHeight="true" spans="1:1">
      <c r="A2" s="39" t="str">
        <f>"2026"&amp;"年部门支出预算表"</f>
        <v>2026年部门支出预算表</v>
      </c>
    </row>
    <row r="3" ht="17.25" customHeight="true" spans="1:15">
      <c r="A3" s="42" t="str">
        <f>"单位名称："&amp;"全部"</f>
        <v>单位名称：全部</v>
      </c>
      <c r="O3" s="44" t="s">
        <v>1</v>
      </c>
    </row>
    <row r="4" ht="27" customHeight="true" spans="1:15">
      <c r="A4" s="170" t="s">
        <v>71</v>
      </c>
      <c r="B4" s="170" t="s">
        <v>72</v>
      </c>
      <c r="C4" s="170" t="s">
        <v>54</v>
      </c>
      <c r="D4" s="171" t="s">
        <v>57</v>
      </c>
      <c r="E4" s="178"/>
      <c r="F4" s="179"/>
      <c r="G4" s="180" t="s">
        <v>58</v>
      </c>
      <c r="H4" s="180" t="s">
        <v>59</v>
      </c>
      <c r="I4" s="180" t="s">
        <v>73</v>
      </c>
      <c r="J4" s="171" t="s">
        <v>61</v>
      </c>
      <c r="K4" s="178"/>
      <c r="L4" s="178"/>
      <c r="M4" s="178"/>
      <c r="N4" s="182"/>
      <c r="O4" s="183"/>
    </row>
    <row r="5" ht="42" customHeight="true" spans="1:15">
      <c r="A5" s="172"/>
      <c r="B5" s="172"/>
      <c r="C5" s="173"/>
      <c r="D5" s="174" t="s">
        <v>56</v>
      </c>
      <c r="E5" s="174" t="s">
        <v>74</v>
      </c>
      <c r="F5" s="174" t="s">
        <v>75</v>
      </c>
      <c r="G5" s="173"/>
      <c r="H5" s="173"/>
      <c r="I5" s="181"/>
      <c r="J5" s="174" t="s">
        <v>56</v>
      </c>
      <c r="K5" s="164" t="s">
        <v>76</v>
      </c>
      <c r="L5" s="164" t="s">
        <v>77</v>
      </c>
      <c r="M5" s="164" t="s">
        <v>78</v>
      </c>
      <c r="N5" s="164" t="s">
        <v>79</v>
      </c>
      <c r="O5" s="164" t="s">
        <v>80</v>
      </c>
    </row>
    <row r="6" ht="18" customHeight="true" spans="1:15">
      <c r="A6" s="49" t="s">
        <v>81</v>
      </c>
      <c r="B6" s="49" t="s">
        <v>82</v>
      </c>
      <c r="C6" s="49" t="s">
        <v>83</v>
      </c>
      <c r="D6" s="61" t="s">
        <v>84</v>
      </c>
      <c r="E6" s="61" t="s">
        <v>85</v>
      </c>
      <c r="F6" s="61" t="s">
        <v>86</v>
      </c>
      <c r="G6" s="61" t="s">
        <v>87</v>
      </c>
      <c r="H6" s="61" t="s">
        <v>88</v>
      </c>
      <c r="I6" s="61" t="s">
        <v>89</v>
      </c>
      <c r="J6" s="61" t="s">
        <v>90</v>
      </c>
      <c r="K6" s="61" t="s">
        <v>91</v>
      </c>
      <c r="L6" s="61" t="s">
        <v>92</v>
      </c>
      <c r="M6" s="61" t="s">
        <v>93</v>
      </c>
      <c r="N6" s="49" t="s">
        <v>94</v>
      </c>
      <c r="O6" s="61" t="s">
        <v>95</v>
      </c>
    </row>
    <row r="7" ht="21" customHeight="true" spans="1:15">
      <c r="A7" s="51" t="s">
        <v>96</v>
      </c>
      <c r="B7" s="51" t="s">
        <v>97</v>
      </c>
      <c r="C7" s="79">
        <v>374400</v>
      </c>
      <c r="D7" s="79">
        <v>374400</v>
      </c>
      <c r="E7" s="79">
        <v>374400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true" spans="1:15">
      <c r="A8" s="175" t="s">
        <v>98</v>
      </c>
      <c r="B8" s="175" t="s">
        <v>99</v>
      </c>
      <c r="C8" s="79">
        <v>374400</v>
      </c>
      <c r="D8" s="79">
        <v>374400</v>
      </c>
      <c r="E8" s="79">
        <v>374400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true" spans="1:15">
      <c r="A9" s="176" t="s">
        <v>100</v>
      </c>
      <c r="B9" s="176" t="s">
        <v>101</v>
      </c>
      <c r="C9" s="79">
        <v>374400</v>
      </c>
      <c r="D9" s="79">
        <v>374400</v>
      </c>
      <c r="E9" s="79">
        <v>374400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true" spans="1:15">
      <c r="A10" s="51" t="s">
        <v>102</v>
      </c>
      <c r="B10" s="51" t="s">
        <v>103</v>
      </c>
      <c r="C10" s="79">
        <v>319626</v>
      </c>
      <c r="D10" s="79">
        <v>319626</v>
      </c>
      <c r="E10" s="79">
        <v>319626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true" spans="1:15">
      <c r="A11" s="175" t="s">
        <v>104</v>
      </c>
      <c r="B11" s="175" t="s">
        <v>105</v>
      </c>
      <c r="C11" s="79">
        <v>319626</v>
      </c>
      <c r="D11" s="79">
        <v>319626</v>
      </c>
      <c r="E11" s="79">
        <v>319626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true" spans="1:15">
      <c r="A12" s="176" t="s">
        <v>106</v>
      </c>
      <c r="B12" s="176" t="s">
        <v>107</v>
      </c>
      <c r="C12" s="79">
        <v>184860</v>
      </c>
      <c r="D12" s="79">
        <v>184860</v>
      </c>
      <c r="E12" s="79">
        <v>184860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true" spans="1:15">
      <c r="A13" s="176" t="s">
        <v>108</v>
      </c>
      <c r="B13" s="176" t="s">
        <v>109</v>
      </c>
      <c r="C13" s="79">
        <v>117000</v>
      </c>
      <c r="D13" s="79">
        <v>117000</v>
      </c>
      <c r="E13" s="79">
        <v>117000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true" spans="1:15">
      <c r="A14" s="176" t="s">
        <v>110</v>
      </c>
      <c r="B14" s="176" t="s">
        <v>111</v>
      </c>
      <c r="C14" s="79">
        <v>17766</v>
      </c>
      <c r="D14" s="79">
        <v>17766</v>
      </c>
      <c r="E14" s="79">
        <v>17766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true" spans="1:15">
      <c r="A15" s="51" t="s">
        <v>112</v>
      </c>
      <c r="B15" s="51" t="s">
        <v>113</v>
      </c>
      <c r="C15" s="79">
        <v>200000</v>
      </c>
      <c r="D15" s="79"/>
      <c r="E15" s="79"/>
      <c r="F15" s="79"/>
      <c r="G15" s="79">
        <v>200000</v>
      </c>
      <c r="H15" s="79"/>
      <c r="I15" s="79"/>
      <c r="J15" s="79"/>
      <c r="K15" s="79"/>
      <c r="L15" s="79"/>
      <c r="M15" s="79"/>
      <c r="N15" s="79"/>
      <c r="O15" s="79"/>
    </row>
    <row r="16" ht="21" customHeight="true" spans="1:15">
      <c r="A16" s="175" t="s">
        <v>114</v>
      </c>
      <c r="B16" s="175" t="s">
        <v>115</v>
      </c>
      <c r="C16" s="79">
        <v>200000</v>
      </c>
      <c r="D16" s="79"/>
      <c r="E16" s="79"/>
      <c r="F16" s="79"/>
      <c r="G16" s="79">
        <v>200000</v>
      </c>
      <c r="H16" s="79"/>
      <c r="I16" s="79"/>
      <c r="J16" s="79"/>
      <c r="K16" s="79"/>
      <c r="L16" s="79"/>
      <c r="M16" s="79"/>
      <c r="N16" s="79"/>
      <c r="O16" s="79"/>
    </row>
    <row r="17" ht="21" customHeight="true" spans="1:15">
      <c r="A17" s="176" t="s">
        <v>116</v>
      </c>
      <c r="B17" s="176" t="s">
        <v>117</v>
      </c>
      <c r="C17" s="79">
        <v>200000</v>
      </c>
      <c r="D17" s="79"/>
      <c r="E17" s="79"/>
      <c r="F17" s="79"/>
      <c r="G17" s="79">
        <v>200000</v>
      </c>
      <c r="H17" s="79"/>
      <c r="I17" s="79"/>
      <c r="J17" s="79"/>
      <c r="K17" s="79"/>
      <c r="L17" s="79"/>
      <c r="M17" s="79"/>
      <c r="N17" s="79"/>
      <c r="O17" s="79"/>
    </row>
    <row r="18" ht="21" customHeight="true" spans="1:15">
      <c r="A18" s="51" t="s">
        <v>118</v>
      </c>
      <c r="B18" s="51" t="s">
        <v>119</v>
      </c>
      <c r="C18" s="79">
        <v>2740684.28</v>
      </c>
      <c r="D18" s="79">
        <v>2740684.28</v>
      </c>
      <c r="E18" s="79">
        <v>2740684.28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true" spans="1:15">
      <c r="A19" s="175" t="s">
        <v>120</v>
      </c>
      <c r="B19" s="175" t="s">
        <v>121</v>
      </c>
      <c r="C19" s="79">
        <v>2740684.28</v>
      </c>
      <c r="D19" s="79">
        <v>2740684.28</v>
      </c>
      <c r="E19" s="79">
        <v>2740684.28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true" spans="1:15">
      <c r="A20" s="176" t="s">
        <v>122</v>
      </c>
      <c r="B20" s="176" t="s">
        <v>123</v>
      </c>
      <c r="C20" s="79">
        <v>2740684.28</v>
      </c>
      <c r="D20" s="79">
        <v>2740684.28</v>
      </c>
      <c r="E20" s="79">
        <v>2740684.28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true" spans="1:15">
      <c r="A21" s="51" t="s">
        <v>124</v>
      </c>
      <c r="B21" s="51" t="s">
        <v>125</v>
      </c>
      <c r="C21" s="79">
        <v>360000</v>
      </c>
      <c r="D21" s="79">
        <v>360000</v>
      </c>
      <c r="E21" s="79">
        <v>360000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true" spans="1:15">
      <c r="A22" s="175" t="s">
        <v>126</v>
      </c>
      <c r="B22" s="175" t="s">
        <v>127</v>
      </c>
      <c r="C22" s="79">
        <v>360000</v>
      </c>
      <c r="D22" s="79">
        <v>360000</v>
      </c>
      <c r="E22" s="79">
        <v>360000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true" spans="1:15">
      <c r="A23" s="176" t="s">
        <v>128</v>
      </c>
      <c r="B23" s="176" t="s">
        <v>129</v>
      </c>
      <c r="C23" s="79">
        <v>360000</v>
      </c>
      <c r="D23" s="79">
        <v>360000</v>
      </c>
      <c r="E23" s="79">
        <v>360000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true" spans="1:15">
      <c r="A24" s="177" t="s">
        <v>54</v>
      </c>
      <c r="B24" s="33"/>
      <c r="C24" s="79">
        <v>3994710.28</v>
      </c>
      <c r="D24" s="79">
        <v>3794710.28</v>
      </c>
      <c r="E24" s="79">
        <v>3794710.28</v>
      </c>
      <c r="F24" s="79"/>
      <c r="G24" s="79">
        <v>200000</v>
      </c>
      <c r="H24" s="79"/>
      <c r="I24" s="79"/>
      <c r="J24" s="79"/>
      <c r="K24" s="79"/>
      <c r="L24" s="79"/>
      <c r="M24" s="79"/>
      <c r="N24" s="79"/>
      <c r="O24" s="79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true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D34"/>
  <sheetViews>
    <sheetView showGridLines="0" showZeros="0" workbookViewId="0">
      <selection activeCell="A1" sqref="A1"/>
    </sheetView>
  </sheetViews>
  <sheetFormatPr defaultColWidth="7.5" defaultRowHeight="12.75" customHeight="true" outlineLevelCol="3"/>
  <cols>
    <col min="1" max="4" width="31.125" customWidth="true"/>
  </cols>
  <sheetData>
    <row r="1" ht="15" customHeight="true" spans="1:4">
      <c r="A1" s="40"/>
      <c r="B1" s="44"/>
      <c r="C1" s="44"/>
      <c r="D1" s="44" t="s">
        <v>130</v>
      </c>
    </row>
    <row r="2" ht="41.25" customHeight="true" spans="1:1">
      <c r="A2" s="39" t="str">
        <f>"2026"&amp;"年部门财政拨款收支预算总表"</f>
        <v>2026年部门财政拨款收支预算总表</v>
      </c>
    </row>
    <row r="3" ht="17.25" customHeight="true" spans="1:4">
      <c r="A3" s="42" t="str">
        <f>"单位名称："&amp;"全部"</f>
        <v>单位名称：全部</v>
      </c>
      <c r="B3" s="163"/>
      <c r="D3" s="44" t="s">
        <v>1</v>
      </c>
    </row>
    <row r="4" ht="17.25" customHeight="true" spans="1:4">
      <c r="A4" s="164" t="s">
        <v>2</v>
      </c>
      <c r="B4" s="165"/>
      <c r="C4" s="164" t="s">
        <v>3</v>
      </c>
      <c r="D4" s="165"/>
    </row>
    <row r="5" ht="18.75" customHeight="true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true" spans="1:4">
      <c r="A6" s="166" t="s">
        <v>131</v>
      </c>
      <c r="B6" s="79">
        <v>3994710.28</v>
      </c>
      <c r="C6" s="166" t="s">
        <v>132</v>
      </c>
      <c r="D6" s="79">
        <v>3994710.28</v>
      </c>
    </row>
    <row r="7" ht="16.5" customHeight="true" spans="1:4">
      <c r="A7" s="166" t="s">
        <v>133</v>
      </c>
      <c r="B7" s="79">
        <v>3794710.28</v>
      </c>
      <c r="C7" s="166" t="s">
        <v>134</v>
      </c>
      <c r="D7" s="79"/>
    </row>
    <row r="8" ht="16.5" customHeight="true" spans="1:4">
      <c r="A8" s="166" t="s">
        <v>135</v>
      </c>
      <c r="B8" s="79">
        <v>200000</v>
      </c>
      <c r="C8" s="166" t="s">
        <v>136</v>
      </c>
      <c r="D8" s="79"/>
    </row>
    <row r="9" ht="16.5" customHeight="true" spans="1:4">
      <c r="A9" s="166" t="s">
        <v>137</v>
      </c>
      <c r="B9" s="79"/>
      <c r="C9" s="166" t="s">
        <v>138</v>
      </c>
      <c r="D9" s="79"/>
    </row>
    <row r="10" ht="16.5" customHeight="true" spans="1:4">
      <c r="A10" s="166" t="s">
        <v>139</v>
      </c>
      <c r="B10" s="79"/>
      <c r="C10" s="166" t="s">
        <v>140</v>
      </c>
      <c r="D10" s="79"/>
    </row>
    <row r="11" ht="16.5" customHeight="true" spans="1:4">
      <c r="A11" s="166" t="s">
        <v>133</v>
      </c>
      <c r="B11" s="79"/>
      <c r="C11" s="166" t="s">
        <v>141</v>
      </c>
      <c r="D11" s="79"/>
    </row>
    <row r="12" ht="16.5" customHeight="true" spans="1:4">
      <c r="A12" s="56" t="s">
        <v>135</v>
      </c>
      <c r="B12" s="79"/>
      <c r="C12" s="68" t="s">
        <v>142</v>
      </c>
      <c r="D12" s="79"/>
    </row>
    <row r="13" ht="16.5" customHeight="true" spans="1:4">
      <c r="A13" s="56" t="s">
        <v>137</v>
      </c>
      <c r="B13" s="79"/>
      <c r="C13" s="68" t="s">
        <v>143</v>
      </c>
      <c r="D13" s="79"/>
    </row>
    <row r="14" ht="16.5" customHeight="true" spans="1:4">
      <c r="A14" s="167"/>
      <c r="B14" s="79"/>
      <c r="C14" s="68" t="s">
        <v>144</v>
      </c>
      <c r="D14" s="79">
        <v>374400</v>
      </c>
    </row>
    <row r="15" ht="16.5" customHeight="true" spans="1:4">
      <c r="A15" s="167"/>
      <c r="B15" s="79"/>
      <c r="C15" s="68" t="s">
        <v>145</v>
      </c>
      <c r="D15" s="79">
        <v>319626</v>
      </c>
    </row>
    <row r="16" ht="16.5" customHeight="true" spans="1:4">
      <c r="A16" s="167"/>
      <c r="B16" s="79"/>
      <c r="C16" s="68" t="s">
        <v>146</v>
      </c>
      <c r="D16" s="79"/>
    </row>
    <row r="17" ht="16.5" customHeight="true" spans="1:4">
      <c r="A17" s="167"/>
      <c r="B17" s="79"/>
      <c r="C17" s="68" t="s">
        <v>147</v>
      </c>
      <c r="D17" s="79">
        <v>200000</v>
      </c>
    </row>
    <row r="18" ht="16.5" customHeight="true" spans="1:4">
      <c r="A18" s="167"/>
      <c r="B18" s="79"/>
      <c r="C18" s="68" t="s">
        <v>148</v>
      </c>
      <c r="D18" s="79"/>
    </row>
    <row r="19" ht="16.5" customHeight="true" spans="1:4">
      <c r="A19" s="167"/>
      <c r="B19" s="79"/>
      <c r="C19" s="68" t="s">
        <v>149</v>
      </c>
      <c r="D19" s="79"/>
    </row>
    <row r="20" ht="16.5" customHeight="true" spans="1:4">
      <c r="A20" s="167"/>
      <c r="B20" s="79"/>
      <c r="C20" s="68" t="s">
        <v>150</v>
      </c>
      <c r="D20" s="79"/>
    </row>
    <row r="21" ht="16.5" customHeight="true" spans="1:4">
      <c r="A21" s="167"/>
      <c r="B21" s="79"/>
      <c r="C21" s="68" t="s">
        <v>151</v>
      </c>
      <c r="D21" s="79"/>
    </row>
    <row r="22" ht="16.5" customHeight="true" spans="1:4">
      <c r="A22" s="167"/>
      <c r="B22" s="79"/>
      <c r="C22" s="68" t="s">
        <v>152</v>
      </c>
      <c r="D22" s="79"/>
    </row>
    <row r="23" ht="16.5" customHeight="true" spans="1:4">
      <c r="A23" s="167"/>
      <c r="B23" s="79"/>
      <c r="C23" s="68" t="s">
        <v>153</v>
      </c>
      <c r="D23" s="79"/>
    </row>
    <row r="24" ht="16.5" customHeight="true" spans="1:4">
      <c r="A24" s="167"/>
      <c r="B24" s="79"/>
      <c r="C24" s="68" t="s">
        <v>154</v>
      </c>
      <c r="D24" s="79">
        <v>2740684.28</v>
      </c>
    </row>
    <row r="25" ht="16.5" customHeight="true" spans="1:4">
      <c r="A25" s="167"/>
      <c r="B25" s="79"/>
      <c r="C25" s="68" t="s">
        <v>155</v>
      </c>
      <c r="D25" s="79">
        <v>360000</v>
      </c>
    </row>
    <row r="26" ht="16.5" customHeight="true" spans="1:4">
      <c r="A26" s="167"/>
      <c r="B26" s="79"/>
      <c r="C26" s="68" t="s">
        <v>156</v>
      </c>
      <c r="D26" s="79"/>
    </row>
    <row r="27" ht="16.5" customHeight="true" spans="1:4">
      <c r="A27" s="167"/>
      <c r="B27" s="79"/>
      <c r="C27" s="68" t="s">
        <v>157</v>
      </c>
      <c r="D27" s="79"/>
    </row>
    <row r="28" ht="16.5" customHeight="true" spans="1:4">
      <c r="A28" s="167"/>
      <c r="B28" s="79"/>
      <c r="C28" s="68" t="s">
        <v>158</v>
      </c>
      <c r="D28" s="79"/>
    </row>
    <row r="29" ht="16.5" customHeight="true" spans="1:4">
      <c r="A29" s="167"/>
      <c r="B29" s="79"/>
      <c r="C29" s="68" t="s">
        <v>159</v>
      </c>
      <c r="D29" s="79"/>
    </row>
    <row r="30" ht="16.5" customHeight="true" spans="1:4">
      <c r="A30" s="167"/>
      <c r="B30" s="79"/>
      <c r="C30" s="68" t="s">
        <v>160</v>
      </c>
      <c r="D30" s="79"/>
    </row>
    <row r="31" ht="16.5" customHeight="true" spans="1:4">
      <c r="A31" s="167"/>
      <c r="B31" s="79"/>
      <c r="C31" s="56" t="s">
        <v>161</v>
      </c>
      <c r="D31" s="79"/>
    </row>
    <row r="32" ht="16.5" customHeight="true" spans="1:4">
      <c r="A32" s="167"/>
      <c r="B32" s="79"/>
      <c r="C32" s="56" t="s">
        <v>162</v>
      </c>
      <c r="D32" s="79"/>
    </row>
    <row r="33" ht="16.5" customHeight="true" spans="1:4">
      <c r="A33" s="167"/>
      <c r="B33" s="79"/>
      <c r="C33" s="26" t="s">
        <v>163</v>
      </c>
      <c r="D33" s="79"/>
    </row>
    <row r="34" ht="15" customHeight="true" spans="1:4">
      <c r="A34" s="168" t="s">
        <v>49</v>
      </c>
      <c r="B34" s="169">
        <v>3994710.28</v>
      </c>
      <c r="C34" s="168" t="s">
        <v>50</v>
      </c>
      <c r="D34" s="169">
        <v>3994710.28</v>
      </c>
    </row>
  </sheetData>
  <mergeCells count="4">
    <mergeCell ref="A2:D2"/>
    <mergeCell ref="A3:B3"/>
    <mergeCell ref="A4:B4"/>
    <mergeCell ref="C4:D4"/>
  </mergeCells>
  <printOptions horizontalCentered="true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G21"/>
  <sheetViews>
    <sheetView showZeros="0" workbookViewId="0">
      <selection activeCell="A1" sqref="A1"/>
    </sheetView>
  </sheetViews>
  <sheetFormatPr defaultColWidth="8" defaultRowHeight="14.25" customHeight="true" outlineLevelCol="6"/>
  <cols>
    <col min="1" max="1" width="17.625" customWidth="true"/>
    <col min="2" max="2" width="38.5" customWidth="true"/>
    <col min="3" max="7" width="21.125" customWidth="true"/>
  </cols>
  <sheetData>
    <row r="1" customHeight="true" spans="4:7">
      <c r="D1" s="137"/>
      <c r="F1" s="72"/>
      <c r="G1" s="142" t="s">
        <v>164</v>
      </c>
    </row>
    <row r="2" ht="41.25" customHeight="true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true" spans="1:7">
      <c r="A3" s="3" t="str">
        <f>"单位名称："&amp;"全部"</f>
        <v>单位名称：全部</v>
      </c>
      <c r="F3" s="120"/>
      <c r="G3" s="142" t="s">
        <v>1</v>
      </c>
    </row>
    <row r="4" ht="20.25" customHeight="true" spans="1:7">
      <c r="A4" s="158" t="s">
        <v>165</v>
      </c>
      <c r="B4" s="159"/>
      <c r="C4" s="124" t="s">
        <v>54</v>
      </c>
      <c r="D4" s="149" t="s">
        <v>74</v>
      </c>
      <c r="E4" s="21"/>
      <c r="F4" s="22"/>
      <c r="G4" s="139" t="s">
        <v>75</v>
      </c>
    </row>
    <row r="5" ht="20.25" customHeight="true" spans="1:7">
      <c r="A5" s="160" t="s">
        <v>71</v>
      </c>
      <c r="B5" s="160" t="s">
        <v>72</v>
      </c>
      <c r="C5" s="24"/>
      <c r="D5" s="129" t="s">
        <v>56</v>
      </c>
      <c r="E5" s="129" t="s">
        <v>166</v>
      </c>
      <c r="F5" s="129" t="s">
        <v>167</v>
      </c>
      <c r="G5" s="141"/>
    </row>
    <row r="6" ht="15" customHeight="true" spans="1:7">
      <c r="A6" s="52" t="s">
        <v>81</v>
      </c>
      <c r="B6" s="52" t="s">
        <v>82</v>
      </c>
      <c r="C6" s="52" t="s">
        <v>83</v>
      </c>
      <c r="D6" s="52" t="s">
        <v>84</v>
      </c>
      <c r="E6" s="52" t="s">
        <v>85</v>
      </c>
      <c r="F6" s="52" t="s">
        <v>86</v>
      </c>
      <c r="G6" s="52" t="s">
        <v>87</v>
      </c>
    </row>
    <row r="7" ht="18" customHeight="true" spans="1:7">
      <c r="A7" s="26" t="s">
        <v>96</v>
      </c>
      <c r="B7" s="26" t="s">
        <v>97</v>
      </c>
      <c r="C7" s="79">
        <v>374400</v>
      </c>
      <c r="D7" s="79">
        <v>374400</v>
      </c>
      <c r="E7" s="79">
        <v>374400</v>
      </c>
      <c r="F7" s="79"/>
      <c r="G7" s="79"/>
    </row>
    <row r="8" ht="18" customHeight="true" spans="1:7">
      <c r="A8" s="136" t="s">
        <v>98</v>
      </c>
      <c r="B8" s="136" t="s">
        <v>99</v>
      </c>
      <c r="C8" s="79">
        <v>374400</v>
      </c>
      <c r="D8" s="79">
        <v>374400</v>
      </c>
      <c r="E8" s="79">
        <v>374400</v>
      </c>
      <c r="F8" s="79"/>
      <c r="G8" s="79"/>
    </row>
    <row r="9" ht="18" customHeight="true" spans="1:7">
      <c r="A9" s="161" t="s">
        <v>100</v>
      </c>
      <c r="B9" s="161" t="s">
        <v>101</v>
      </c>
      <c r="C9" s="79">
        <v>374400</v>
      </c>
      <c r="D9" s="79">
        <v>374400</v>
      </c>
      <c r="E9" s="79">
        <v>374400</v>
      </c>
      <c r="F9" s="79"/>
      <c r="G9" s="79"/>
    </row>
    <row r="10" ht="18" customHeight="true" spans="1:7">
      <c r="A10" s="26" t="s">
        <v>102</v>
      </c>
      <c r="B10" s="26" t="s">
        <v>103</v>
      </c>
      <c r="C10" s="79">
        <v>319626</v>
      </c>
      <c r="D10" s="79">
        <v>319626</v>
      </c>
      <c r="E10" s="79">
        <v>319626</v>
      </c>
      <c r="F10" s="79"/>
      <c r="G10" s="79"/>
    </row>
    <row r="11" ht="18" customHeight="true" spans="1:7">
      <c r="A11" s="136" t="s">
        <v>104</v>
      </c>
      <c r="B11" s="136" t="s">
        <v>105</v>
      </c>
      <c r="C11" s="79">
        <v>319626</v>
      </c>
      <c r="D11" s="79">
        <v>319626</v>
      </c>
      <c r="E11" s="79">
        <v>319626</v>
      </c>
      <c r="F11" s="79"/>
      <c r="G11" s="79"/>
    </row>
    <row r="12" ht="18" customHeight="true" spans="1:7">
      <c r="A12" s="161" t="s">
        <v>106</v>
      </c>
      <c r="B12" s="161" t="s">
        <v>107</v>
      </c>
      <c r="C12" s="79">
        <v>184860</v>
      </c>
      <c r="D12" s="79">
        <v>184860</v>
      </c>
      <c r="E12" s="79">
        <v>184860</v>
      </c>
      <c r="F12" s="79"/>
      <c r="G12" s="79"/>
    </row>
    <row r="13" ht="18" customHeight="true" spans="1:7">
      <c r="A13" s="161" t="s">
        <v>108</v>
      </c>
      <c r="B13" s="161" t="s">
        <v>109</v>
      </c>
      <c r="C13" s="79">
        <v>117000</v>
      </c>
      <c r="D13" s="79">
        <v>117000</v>
      </c>
      <c r="E13" s="79">
        <v>117000</v>
      </c>
      <c r="F13" s="79"/>
      <c r="G13" s="79"/>
    </row>
    <row r="14" ht="18" customHeight="true" spans="1:7">
      <c r="A14" s="161" t="s">
        <v>110</v>
      </c>
      <c r="B14" s="161" t="s">
        <v>111</v>
      </c>
      <c r="C14" s="79">
        <v>17766</v>
      </c>
      <c r="D14" s="79">
        <v>17766</v>
      </c>
      <c r="E14" s="79">
        <v>17766</v>
      </c>
      <c r="F14" s="79"/>
      <c r="G14" s="79"/>
    </row>
    <row r="15" ht="18" customHeight="true" spans="1:7">
      <c r="A15" s="26" t="s">
        <v>118</v>
      </c>
      <c r="B15" s="26" t="s">
        <v>119</v>
      </c>
      <c r="C15" s="79">
        <v>2740684.28</v>
      </c>
      <c r="D15" s="79">
        <v>2740684.28</v>
      </c>
      <c r="E15" s="79">
        <v>2525987</v>
      </c>
      <c r="F15" s="79">
        <v>214697.28</v>
      </c>
      <c r="G15" s="79"/>
    </row>
    <row r="16" ht="18" customHeight="true" spans="1:7">
      <c r="A16" s="136" t="s">
        <v>120</v>
      </c>
      <c r="B16" s="136" t="s">
        <v>121</v>
      </c>
      <c r="C16" s="79">
        <v>2740684.28</v>
      </c>
      <c r="D16" s="79">
        <v>2740684.28</v>
      </c>
      <c r="E16" s="79">
        <v>2525987</v>
      </c>
      <c r="F16" s="79">
        <v>214697.28</v>
      </c>
      <c r="G16" s="79"/>
    </row>
    <row r="17" ht="18" customHeight="true" spans="1:7">
      <c r="A17" s="161" t="s">
        <v>122</v>
      </c>
      <c r="B17" s="161" t="s">
        <v>123</v>
      </c>
      <c r="C17" s="79">
        <v>2740684.28</v>
      </c>
      <c r="D17" s="79">
        <v>2740684.28</v>
      </c>
      <c r="E17" s="79">
        <v>2525987</v>
      </c>
      <c r="F17" s="79">
        <v>214697.28</v>
      </c>
      <c r="G17" s="79"/>
    </row>
    <row r="18" ht="18" customHeight="true" spans="1:7">
      <c r="A18" s="26" t="s">
        <v>124</v>
      </c>
      <c r="B18" s="26" t="s">
        <v>125</v>
      </c>
      <c r="C18" s="79">
        <v>360000</v>
      </c>
      <c r="D18" s="79">
        <v>360000</v>
      </c>
      <c r="E18" s="79">
        <v>360000</v>
      </c>
      <c r="F18" s="79"/>
      <c r="G18" s="79"/>
    </row>
    <row r="19" ht="18" customHeight="true" spans="1:7">
      <c r="A19" s="136" t="s">
        <v>126</v>
      </c>
      <c r="B19" s="136" t="s">
        <v>127</v>
      </c>
      <c r="C19" s="79">
        <v>360000</v>
      </c>
      <c r="D19" s="79">
        <v>360000</v>
      </c>
      <c r="E19" s="79">
        <v>360000</v>
      </c>
      <c r="F19" s="79"/>
      <c r="G19" s="79"/>
    </row>
    <row r="20" ht="18" customHeight="true" spans="1:7">
      <c r="A20" s="161" t="s">
        <v>128</v>
      </c>
      <c r="B20" s="161" t="s">
        <v>129</v>
      </c>
      <c r="C20" s="79">
        <v>360000</v>
      </c>
      <c r="D20" s="79">
        <v>360000</v>
      </c>
      <c r="E20" s="79">
        <v>360000</v>
      </c>
      <c r="F20" s="79"/>
      <c r="G20" s="79"/>
    </row>
    <row r="21" ht="18" customHeight="true" spans="1:7">
      <c r="A21" s="78" t="s">
        <v>168</v>
      </c>
      <c r="B21" s="162" t="s">
        <v>168</v>
      </c>
      <c r="C21" s="79">
        <v>3794710.28</v>
      </c>
      <c r="D21" s="79">
        <v>3794710.28</v>
      </c>
      <c r="E21" s="79">
        <v>3580013</v>
      </c>
      <c r="F21" s="79">
        <v>214697.28</v>
      </c>
      <c r="G21" s="79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true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F7"/>
  <sheetViews>
    <sheetView showZeros="0" topLeftCell="B1" workbookViewId="0">
      <selection activeCell="A1" sqref="A1"/>
    </sheetView>
  </sheetViews>
  <sheetFormatPr defaultColWidth="9.125" defaultRowHeight="14.25" customHeight="true" outlineLevelRow="6" outlineLevelCol="5"/>
  <cols>
    <col min="1" max="6" width="24.625" customWidth="true"/>
  </cols>
  <sheetData>
    <row r="1" customHeight="true" spans="1:6">
      <c r="A1" s="41"/>
      <c r="B1" s="41"/>
      <c r="C1" s="41"/>
      <c r="D1" s="41"/>
      <c r="E1" s="40"/>
      <c r="F1" s="157" t="s">
        <v>169</v>
      </c>
    </row>
    <row r="2" ht="41.25" customHeight="true" spans="1:6">
      <c r="A2" s="154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true" spans="1:6">
      <c r="A3" s="107" t="str">
        <f>"单位名称："&amp;"全部"</f>
        <v>单位名称：全部</v>
      </c>
      <c r="B3" s="155"/>
      <c r="D3" s="41"/>
      <c r="E3" s="40"/>
      <c r="F3" s="58" t="s">
        <v>1</v>
      </c>
    </row>
    <row r="4" ht="27" customHeight="true" spans="1:6">
      <c r="A4" s="45" t="s">
        <v>170</v>
      </c>
      <c r="B4" s="45" t="s">
        <v>171</v>
      </c>
      <c r="C4" s="46" t="s">
        <v>172</v>
      </c>
      <c r="D4" s="45"/>
      <c r="E4" s="59"/>
      <c r="F4" s="45" t="s">
        <v>173</v>
      </c>
    </row>
    <row r="5" ht="28.5" customHeight="true" spans="1:6">
      <c r="A5" s="156"/>
      <c r="B5" s="48"/>
      <c r="C5" s="59" t="s">
        <v>56</v>
      </c>
      <c r="D5" s="59" t="s">
        <v>174</v>
      </c>
      <c r="E5" s="59" t="s">
        <v>175</v>
      </c>
      <c r="F5" s="47"/>
    </row>
    <row r="6" ht="17.25" customHeight="true" spans="1:6">
      <c r="A6" s="61" t="s">
        <v>81</v>
      </c>
      <c r="B6" s="61" t="s">
        <v>82</v>
      </c>
      <c r="C6" s="61" t="s">
        <v>83</v>
      </c>
      <c r="D6" s="61" t="s">
        <v>84</v>
      </c>
      <c r="E6" s="61" t="s">
        <v>85</v>
      </c>
      <c r="F6" s="61" t="s">
        <v>86</v>
      </c>
    </row>
    <row r="7" ht="17.25" customHeight="true" spans="1:6">
      <c r="A7" s="79"/>
      <c r="B7" s="79"/>
      <c r="C7" s="79"/>
      <c r="D7" s="79"/>
      <c r="E7" s="79"/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W31"/>
  <sheetViews>
    <sheetView showZeros="0" topLeftCell="A7" workbookViewId="0">
      <selection activeCell="C34" sqref="C34"/>
    </sheetView>
  </sheetViews>
  <sheetFormatPr defaultColWidth="8" defaultRowHeight="14.25" customHeight="true"/>
  <cols>
    <col min="1" max="1" width="28.75" customWidth="true"/>
    <col min="2" max="2" width="18.125" customWidth="true"/>
    <col min="3" max="3" width="27.375" customWidth="true"/>
    <col min="4" max="4" width="8.875" customWidth="true"/>
    <col min="5" max="5" width="15.375" customWidth="true"/>
    <col min="6" max="6" width="9" customWidth="true"/>
    <col min="7" max="7" width="20.125" customWidth="true"/>
    <col min="8" max="23" width="16.375" customWidth="true"/>
  </cols>
  <sheetData>
    <row r="1" ht="13.5" customHeight="true" spans="2:23">
      <c r="B1" s="143"/>
      <c r="D1" s="144"/>
      <c r="E1" s="144"/>
      <c r="F1" s="144"/>
      <c r="G1" s="144"/>
      <c r="H1" s="84"/>
      <c r="I1" s="84"/>
      <c r="J1" s="84"/>
      <c r="K1" s="84"/>
      <c r="L1" s="84"/>
      <c r="M1" s="84"/>
      <c r="Q1" s="84"/>
      <c r="U1" s="143"/>
      <c r="W1" s="17" t="s">
        <v>176</v>
      </c>
    </row>
    <row r="2" ht="45.75" customHeight="true" spans="1:23">
      <c r="A2" s="69" t="str">
        <f>"2026"&amp;"年部门基本支出预算表"</f>
        <v>2026年部门基本支出预算表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2"/>
      <c r="O2" s="2"/>
      <c r="P2" s="2"/>
      <c r="Q2" s="69"/>
      <c r="R2" s="69"/>
      <c r="S2" s="69"/>
      <c r="T2" s="69"/>
      <c r="U2" s="69"/>
      <c r="V2" s="69"/>
      <c r="W2" s="69"/>
    </row>
    <row r="3" ht="18.75" customHeight="true" spans="1:23">
      <c r="A3" s="3" t="str">
        <f>"单位名称："&amp;"全部"</f>
        <v>单位名称：全部</v>
      </c>
      <c r="B3" s="145"/>
      <c r="C3" s="145"/>
      <c r="D3" s="145"/>
      <c r="E3" s="145"/>
      <c r="F3" s="145"/>
      <c r="G3" s="145"/>
      <c r="H3" s="86"/>
      <c r="I3" s="86"/>
      <c r="J3" s="86"/>
      <c r="K3" s="86"/>
      <c r="L3" s="86"/>
      <c r="M3" s="86"/>
      <c r="N3" s="18"/>
      <c r="O3" s="18"/>
      <c r="P3" s="18"/>
      <c r="Q3" s="86"/>
      <c r="U3" s="143"/>
      <c r="W3" s="17" t="s">
        <v>1</v>
      </c>
    </row>
    <row r="4" ht="18" customHeight="true" spans="1:23">
      <c r="A4" s="5" t="s">
        <v>177</v>
      </c>
      <c r="B4" s="5" t="s">
        <v>178</v>
      </c>
      <c r="C4" s="5" t="s">
        <v>179</v>
      </c>
      <c r="D4" s="5" t="s">
        <v>180</v>
      </c>
      <c r="E4" s="5" t="s">
        <v>181</v>
      </c>
      <c r="F4" s="5" t="s">
        <v>182</v>
      </c>
      <c r="G4" s="5" t="s">
        <v>183</v>
      </c>
      <c r="H4" s="149" t="s">
        <v>184</v>
      </c>
      <c r="I4" s="81" t="s">
        <v>184</v>
      </c>
      <c r="J4" s="81"/>
      <c r="K4" s="81"/>
      <c r="L4" s="81"/>
      <c r="M4" s="81"/>
      <c r="N4" s="21"/>
      <c r="O4" s="21"/>
      <c r="P4" s="21"/>
      <c r="Q4" s="99" t="s">
        <v>60</v>
      </c>
      <c r="R4" s="81" t="s">
        <v>61</v>
      </c>
      <c r="S4" s="81"/>
      <c r="T4" s="81"/>
      <c r="U4" s="81"/>
      <c r="V4" s="81"/>
      <c r="W4" s="82"/>
    </row>
    <row r="5" ht="18" customHeight="true" spans="1:23">
      <c r="A5" s="7"/>
      <c r="B5" s="126"/>
      <c r="C5" s="7"/>
      <c r="D5" s="7"/>
      <c r="E5" s="7"/>
      <c r="F5" s="7"/>
      <c r="G5" s="7"/>
      <c r="H5" s="124" t="s">
        <v>185</v>
      </c>
      <c r="I5" s="149" t="s">
        <v>57</v>
      </c>
      <c r="J5" s="81"/>
      <c r="K5" s="81"/>
      <c r="L5" s="81"/>
      <c r="M5" s="82"/>
      <c r="N5" s="20" t="s">
        <v>186</v>
      </c>
      <c r="O5" s="21"/>
      <c r="P5" s="22"/>
      <c r="Q5" s="5" t="s">
        <v>60</v>
      </c>
      <c r="R5" s="149" t="s">
        <v>61</v>
      </c>
      <c r="S5" s="99" t="s">
        <v>63</v>
      </c>
      <c r="T5" s="81" t="s">
        <v>61</v>
      </c>
      <c r="U5" s="99" t="s">
        <v>65</v>
      </c>
      <c r="V5" s="99" t="s">
        <v>66</v>
      </c>
      <c r="W5" s="153" t="s">
        <v>67</v>
      </c>
    </row>
    <row r="6" ht="19.5" customHeight="true" spans="1:23">
      <c r="A6" s="31"/>
      <c r="B6" s="31"/>
      <c r="C6" s="31"/>
      <c r="D6" s="31"/>
      <c r="E6" s="31"/>
      <c r="F6" s="31"/>
      <c r="G6" s="31"/>
      <c r="H6" s="31"/>
      <c r="I6" s="151" t="s">
        <v>187</v>
      </c>
      <c r="J6" s="5" t="s">
        <v>188</v>
      </c>
      <c r="K6" s="5" t="s">
        <v>189</v>
      </c>
      <c r="L6" s="5" t="s">
        <v>190</v>
      </c>
      <c r="M6" s="5" t="s">
        <v>191</v>
      </c>
      <c r="N6" s="5" t="s">
        <v>57</v>
      </c>
      <c r="O6" s="5" t="s">
        <v>58</v>
      </c>
      <c r="P6" s="5" t="s">
        <v>59</v>
      </c>
      <c r="Q6" s="31"/>
      <c r="R6" s="5" t="s">
        <v>56</v>
      </c>
      <c r="S6" s="5" t="s">
        <v>63</v>
      </c>
      <c r="T6" s="5" t="s">
        <v>192</v>
      </c>
      <c r="U6" s="5" t="s">
        <v>65</v>
      </c>
      <c r="V6" s="5" t="s">
        <v>66</v>
      </c>
      <c r="W6" s="5" t="s">
        <v>67</v>
      </c>
    </row>
    <row r="7" ht="37.5" customHeight="true" spans="1:23">
      <c r="A7" s="146"/>
      <c r="B7" s="146"/>
      <c r="C7" s="146"/>
      <c r="D7" s="146"/>
      <c r="E7" s="146"/>
      <c r="F7" s="146"/>
      <c r="G7" s="146"/>
      <c r="H7" s="146"/>
      <c r="I7" s="152" t="s">
        <v>56</v>
      </c>
      <c r="J7" s="9" t="s">
        <v>193</v>
      </c>
      <c r="K7" s="9" t="s">
        <v>189</v>
      </c>
      <c r="L7" s="9" t="s">
        <v>190</v>
      </c>
      <c r="M7" s="9" t="s">
        <v>191</v>
      </c>
      <c r="N7" s="9" t="s">
        <v>189</v>
      </c>
      <c r="O7" s="9" t="s">
        <v>190</v>
      </c>
      <c r="P7" s="9" t="s">
        <v>191</v>
      </c>
      <c r="Q7" s="9" t="s">
        <v>60</v>
      </c>
      <c r="R7" s="9" t="s">
        <v>56</v>
      </c>
      <c r="S7" s="9" t="s">
        <v>63</v>
      </c>
      <c r="T7" s="9" t="s">
        <v>192</v>
      </c>
      <c r="U7" s="9" t="s">
        <v>65</v>
      </c>
      <c r="V7" s="9" t="s">
        <v>66</v>
      </c>
      <c r="W7" s="9" t="s">
        <v>67</v>
      </c>
    </row>
    <row r="8" customHeight="true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true" spans="1:23">
      <c r="A9" s="56" t="s">
        <v>194</v>
      </c>
      <c r="B9" s="56"/>
      <c r="C9" s="56"/>
      <c r="D9" s="56"/>
      <c r="E9" s="56"/>
      <c r="F9" s="56"/>
      <c r="G9" s="56"/>
      <c r="H9" s="79">
        <v>3794710.28</v>
      </c>
      <c r="I9" s="79">
        <v>3794710.28</v>
      </c>
      <c r="J9" s="79"/>
      <c r="K9" s="79"/>
      <c r="L9" s="79">
        <v>3794710.28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0.25" customHeight="true" spans="1:23">
      <c r="A10" s="147" t="s">
        <v>69</v>
      </c>
      <c r="B10" s="56" t="s">
        <v>195</v>
      </c>
      <c r="C10" s="56" t="s">
        <v>196</v>
      </c>
      <c r="D10" s="56" t="s">
        <v>122</v>
      </c>
      <c r="E10" s="56" t="s">
        <v>123</v>
      </c>
      <c r="F10" s="56" t="s">
        <v>197</v>
      </c>
      <c r="G10" s="56" t="s">
        <v>198</v>
      </c>
      <c r="H10" s="79">
        <v>961764</v>
      </c>
      <c r="I10" s="79">
        <v>961764</v>
      </c>
      <c r="J10" s="79"/>
      <c r="K10" s="79"/>
      <c r="L10" s="79">
        <v>961764</v>
      </c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0.25" customHeight="true" spans="1:23">
      <c r="A11" s="147" t="s">
        <v>69</v>
      </c>
      <c r="B11" s="56" t="s">
        <v>195</v>
      </c>
      <c r="C11" s="56" t="s">
        <v>196</v>
      </c>
      <c r="D11" s="56" t="s">
        <v>122</v>
      </c>
      <c r="E11" s="56" t="s">
        <v>123</v>
      </c>
      <c r="F11" s="56" t="s">
        <v>199</v>
      </c>
      <c r="G11" s="56" t="s">
        <v>200</v>
      </c>
      <c r="H11" s="79">
        <v>216</v>
      </c>
      <c r="I11" s="79">
        <v>216</v>
      </c>
      <c r="J11" s="130"/>
      <c r="K11" s="130"/>
      <c r="L11" s="79">
        <v>216</v>
      </c>
      <c r="M11" s="130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0.25" customHeight="true" spans="1:23">
      <c r="A12" s="147" t="s">
        <v>69</v>
      </c>
      <c r="B12" s="56" t="s">
        <v>195</v>
      </c>
      <c r="C12" s="56" t="s">
        <v>196</v>
      </c>
      <c r="D12" s="56" t="s">
        <v>122</v>
      </c>
      <c r="E12" s="56" t="s">
        <v>123</v>
      </c>
      <c r="F12" s="56" t="s">
        <v>201</v>
      </c>
      <c r="G12" s="56" t="s">
        <v>202</v>
      </c>
      <c r="H12" s="79">
        <v>80147</v>
      </c>
      <c r="I12" s="79">
        <v>80147</v>
      </c>
      <c r="J12" s="130"/>
      <c r="K12" s="130"/>
      <c r="L12" s="79">
        <v>80147</v>
      </c>
      <c r="M12" s="130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0.25" customHeight="true" spans="1:23">
      <c r="A13" s="147" t="s">
        <v>69</v>
      </c>
      <c r="B13" s="56" t="s">
        <v>195</v>
      </c>
      <c r="C13" s="56" t="s">
        <v>196</v>
      </c>
      <c r="D13" s="56" t="s">
        <v>122</v>
      </c>
      <c r="E13" s="56" t="s">
        <v>123</v>
      </c>
      <c r="F13" s="56" t="s">
        <v>203</v>
      </c>
      <c r="G13" s="56" t="s">
        <v>204</v>
      </c>
      <c r="H13" s="79">
        <v>749220</v>
      </c>
      <c r="I13" s="79">
        <v>749220</v>
      </c>
      <c r="J13" s="130"/>
      <c r="K13" s="130"/>
      <c r="L13" s="79">
        <v>749220</v>
      </c>
      <c r="M13" s="130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0.25" customHeight="true" spans="1:23">
      <c r="A14" s="147" t="s">
        <v>69</v>
      </c>
      <c r="B14" s="56" t="s">
        <v>195</v>
      </c>
      <c r="C14" s="56" t="s">
        <v>196</v>
      </c>
      <c r="D14" s="56" t="s">
        <v>122</v>
      </c>
      <c r="E14" s="56" t="s">
        <v>123</v>
      </c>
      <c r="F14" s="56" t="s">
        <v>203</v>
      </c>
      <c r="G14" s="56" t="s">
        <v>204</v>
      </c>
      <c r="H14" s="79">
        <v>694260</v>
      </c>
      <c r="I14" s="79">
        <v>694260</v>
      </c>
      <c r="J14" s="130"/>
      <c r="K14" s="130"/>
      <c r="L14" s="79">
        <v>694260</v>
      </c>
      <c r="M14" s="130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0.25" customHeight="true" spans="1:23">
      <c r="A15" s="147" t="s">
        <v>69</v>
      </c>
      <c r="B15" s="56" t="s">
        <v>205</v>
      </c>
      <c r="C15" s="56" t="s">
        <v>206</v>
      </c>
      <c r="D15" s="56" t="s">
        <v>100</v>
      </c>
      <c r="E15" s="56" t="s">
        <v>101</v>
      </c>
      <c r="F15" s="56" t="s">
        <v>207</v>
      </c>
      <c r="G15" s="56" t="s">
        <v>208</v>
      </c>
      <c r="H15" s="79">
        <v>374400</v>
      </c>
      <c r="I15" s="79">
        <v>374400</v>
      </c>
      <c r="J15" s="130"/>
      <c r="K15" s="130"/>
      <c r="L15" s="79">
        <v>374400</v>
      </c>
      <c r="M15" s="130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20.25" customHeight="true" spans="1:23">
      <c r="A16" s="147" t="s">
        <v>69</v>
      </c>
      <c r="B16" s="56" t="s">
        <v>205</v>
      </c>
      <c r="C16" s="56" t="s">
        <v>206</v>
      </c>
      <c r="D16" s="56" t="s">
        <v>106</v>
      </c>
      <c r="E16" s="56" t="s">
        <v>107</v>
      </c>
      <c r="F16" s="56" t="s">
        <v>209</v>
      </c>
      <c r="G16" s="56" t="s">
        <v>210</v>
      </c>
      <c r="H16" s="79">
        <v>184860</v>
      </c>
      <c r="I16" s="79">
        <v>184860</v>
      </c>
      <c r="J16" s="130"/>
      <c r="K16" s="130"/>
      <c r="L16" s="79">
        <v>184860</v>
      </c>
      <c r="M16" s="130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ht="20.25" customHeight="true" spans="1:23">
      <c r="A17" s="147" t="s">
        <v>69</v>
      </c>
      <c r="B17" s="56" t="s">
        <v>205</v>
      </c>
      <c r="C17" s="56" t="s">
        <v>206</v>
      </c>
      <c r="D17" s="56" t="s">
        <v>108</v>
      </c>
      <c r="E17" s="56" t="s">
        <v>109</v>
      </c>
      <c r="F17" s="56" t="s">
        <v>211</v>
      </c>
      <c r="G17" s="56" t="s">
        <v>212</v>
      </c>
      <c r="H17" s="79">
        <v>117000</v>
      </c>
      <c r="I17" s="79">
        <v>117000</v>
      </c>
      <c r="J17" s="130"/>
      <c r="K17" s="130"/>
      <c r="L17" s="79">
        <v>117000</v>
      </c>
      <c r="M17" s="130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0.25" customHeight="true" spans="1:23">
      <c r="A18" s="147" t="s">
        <v>69</v>
      </c>
      <c r="B18" s="56" t="s">
        <v>205</v>
      </c>
      <c r="C18" s="56" t="s">
        <v>206</v>
      </c>
      <c r="D18" s="56" t="s">
        <v>110</v>
      </c>
      <c r="E18" s="56" t="s">
        <v>111</v>
      </c>
      <c r="F18" s="56" t="s">
        <v>213</v>
      </c>
      <c r="G18" s="56" t="s">
        <v>214</v>
      </c>
      <c r="H18" s="79">
        <v>9306</v>
      </c>
      <c r="I18" s="79">
        <v>9306</v>
      </c>
      <c r="J18" s="130"/>
      <c r="K18" s="130"/>
      <c r="L18" s="79">
        <v>9306</v>
      </c>
      <c r="M18" s="130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ht="20.25" customHeight="true" spans="1:23">
      <c r="A19" s="147" t="s">
        <v>69</v>
      </c>
      <c r="B19" s="56" t="s">
        <v>205</v>
      </c>
      <c r="C19" s="56" t="s">
        <v>206</v>
      </c>
      <c r="D19" s="56" t="s">
        <v>110</v>
      </c>
      <c r="E19" s="56" t="s">
        <v>111</v>
      </c>
      <c r="F19" s="56" t="s">
        <v>213</v>
      </c>
      <c r="G19" s="56" t="s">
        <v>214</v>
      </c>
      <c r="H19" s="79">
        <v>8460</v>
      </c>
      <c r="I19" s="79">
        <v>8460</v>
      </c>
      <c r="J19" s="130"/>
      <c r="K19" s="130"/>
      <c r="L19" s="79">
        <v>8460</v>
      </c>
      <c r="M19" s="130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20.25" customHeight="true" spans="1:23">
      <c r="A20" s="147" t="s">
        <v>69</v>
      </c>
      <c r="B20" s="56" t="s">
        <v>205</v>
      </c>
      <c r="C20" s="56" t="s">
        <v>206</v>
      </c>
      <c r="D20" s="56" t="s">
        <v>122</v>
      </c>
      <c r="E20" s="56" t="s">
        <v>123</v>
      </c>
      <c r="F20" s="56" t="s">
        <v>213</v>
      </c>
      <c r="G20" s="56" t="s">
        <v>214</v>
      </c>
      <c r="H20" s="79">
        <v>16380</v>
      </c>
      <c r="I20" s="79">
        <v>16380</v>
      </c>
      <c r="J20" s="130"/>
      <c r="K20" s="130"/>
      <c r="L20" s="79">
        <v>16380</v>
      </c>
      <c r="M20" s="130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ht="20.25" customHeight="true" spans="1:23">
      <c r="A21" s="147" t="s">
        <v>69</v>
      </c>
      <c r="B21" s="56" t="s">
        <v>215</v>
      </c>
      <c r="C21" s="56" t="s">
        <v>129</v>
      </c>
      <c r="D21" s="56" t="s">
        <v>128</v>
      </c>
      <c r="E21" s="56" t="s">
        <v>129</v>
      </c>
      <c r="F21" s="56" t="s">
        <v>216</v>
      </c>
      <c r="G21" s="56" t="s">
        <v>129</v>
      </c>
      <c r="H21" s="79">
        <v>360000</v>
      </c>
      <c r="I21" s="79">
        <v>360000</v>
      </c>
      <c r="J21" s="130"/>
      <c r="K21" s="130"/>
      <c r="L21" s="79">
        <v>360000</v>
      </c>
      <c r="M21" s="130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ht="20.25" customHeight="true" spans="1:23">
      <c r="A22" s="147" t="s">
        <v>69</v>
      </c>
      <c r="B22" s="56" t="s">
        <v>217</v>
      </c>
      <c r="C22" s="56" t="s">
        <v>218</v>
      </c>
      <c r="D22" s="56" t="s">
        <v>122</v>
      </c>
      <c r="E22" s="56" t="s">
        <v>123</v>
      </c>
      <c r="F22" s="56" t="s">
        <v>219</v>
      </c>
      <c r="G22" s="56" t="s">
        <v>218</v>
      </c>
      <c r="H22" s="79">
        <v>19235.28</v>
      </c>
      <c r="I22" s="79">
        <v>19235.28</v>
      </c>
      <c r="J22" s="130"/>
      <c r="K22" s="130"/>
      <c r="L22" s="79">
        <v>19235.28</v>
      </c>
      <c r="M22" s="130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ht="20.25" customHeight="true" spans="1:23">
      <c r="A23" s="147" t="s">
        <v>69</v>
      </c>
      <c r="B23" s="56" t="s">
        <v>220</v>
      </c>
      <c r="C23" s="56" t="s">
        <v>221</v>
      </c>
      <c r="D23" s="56" t="s">
        <v>122</v>
      </c>
      <c r="E23" s="56" t="s">
        <v>123</v>
      </c>
      <c r="F23" s="56" t="s">
        <v>222</v>
      </c>
      <c r="G23" s="56" t="s">
        <v>223</v>
      </c>
      <c r="H23" s="79">
        <v>5000</v>
      </c>
      <c r="I23" s="79">
        <v>5000</v>
      </c>
      <c r="J23" s="130"/>
      <c r="K23" s="130"/>
      <c r="L23" s="79">
        <v>5000</v>
      </c>
      <c r="M23" s="130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20.25" customHeight="true" spans="1:23">
      <c r="A24" s="147" t="s">
        <v>69</v>
      </c>
      <c r="B24" s="56" t="s">
        <v>220</v>
      </c>
      <c r="C24" s="56" t="s">
        <v>221</v>
      </c>
      <c r="D24" s="56" t="s">
        <v>122</v>
      </c>
      <c r="E24" s="56" t="s">
        <v>123</v>
      </c>
      <c r="F24" s="56" t="s">
        <v>222</v>
      </c>
      <c r="G24" s="56" t="s">
        <v>223</v>
      </c>
      <c r="H24" s="79">
        <v>46282</v>
      </c>
      <c r="I24" s="79">
        <v>46282</v>
      </c>
      <c r="J24" s="130"/>
      <c r="K24" s="130"/>
      <c r="L24" s="79">
        <v>46282</v>
      </c>
      <c r="M24" s="130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ht="20.25" customHeight="true" spans="1:23">
      <c r="A25" s="147" t="s">
        <v>69</v>
      </c>
      <c r="B25" s="56" t="s">
        <v>220</v>
      </c>
      <c r="C25" s="56" t="s">
        <v>221</v>
      </c>
      <c r="D25" s="56" t="s">
        <v>122</v>
      </c>
      <c r="E25" s="56" t="s">
        <v>123</v>
      </c>
      <c r="F25" s="56" t="s">
        <v>224</v>
      </c>
      <c r="G25" s="56" t="s">
        <v>225</v>
      </c>
      <c r="H25" s="79">
        <v>18180</v>
      </c>
      <c r="I25" s="79">
        <v>18180</v>
      </c>
      <c r="J25" s="130"/>
      <c r="K25" s="130"/>
      <c r="L25" s="79">
        <v>18180</v>
      </c>
      <c r="M25" s="130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ht="20.25" customHeight="true" spans="1:23">
      <c r="A26" s="147" t="s">
        <v>69</v>
      </c>
      <c r="B26" s="56" t="s">
        <v>220</v>
      </c>
      <c r="C26" s="56" t="s">
        <v>221</v>
      </c>
      <c r="D26" s="56" t="s">
        <v>122</v>
      </c>
      <c r="E26" s="56" t="s">
        <v>123</v>
      </c>
      <c r="F26" s="56" t="s">
        <v>226</v>
      </c>
      <c r="G26" s="56" t="s">
        <v>227</v>
      </c>
      <c r="H26" s="79">
        <v>36000</v>
      </c>
      <c r="I26" s="79">
        <v>36000</v>
      </c>
      <c r="J26" s="130"/>
      <c r="K26" s="130"/>
      <c r="L26" s="79">
        <v>36000</v>
      </c>
      <c r="M26" s="130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ht="20.25" customHeight="true" spans="1:23">
      <c r="A27" s="147" t="s">
        <v>69</v>
      </c>
      <c r="B27" s="56" t="s">
        <v>220</v>
      </c>
      <c r="C27" s="56" t="s">
        <v>221</v>
      </c>
      <c r="D27" s="56" t="s">
        <v>122</v>
      </c>
      <c r="E27" s="56" t="s">
        <v>123</v>
      </c>
      <c r="F27" s="56" t="s">
        <v>228</v>
      </c>
      <c r="G27" s="56" t="s">
        <v>229</v>
      </c>
      <c r="H27" s="79">
        <v>28800</v>
      </c>
      <c r="I27" s="79">
        <v>28800</v>
      </c>
      <c r="J27" s="130"/>
      <c r="K27" s="130"/>
      <c r="L27" s="79">
        <v>28800</v>
      </c>
      <c r="M27" s="130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ht="20.25" customHeight="true" spans="1:23">
      <c r="A28" s="147" t="s">
        <v>69</v>
      </c>
      <c r="B28" s="56" t="s">
        <v>220</v>
      </c>
      <c r="C28" s="56" t="s">
        <v>221</v>
      </c>
      <c r="D28" s="56" t="s">
        <v>122</v>
      </c>
      <c r="E28" s="56" t="s">
        <v>123</v>
      </c>
      <c r="F28" s="56" t="s">
        <v>230</v>
      </c>
      <c r="G28" s="56" t="s">
        <v>231</v>
      </c>
      <c r="H28" s="79">
        <v>7200</v>
      </c>
      <c r="I28" s="79">
        <v>7200</v>
      </c>
      <c r="J28" s="130"/>
      <c r="K28" s="130"/>
      <c r="L28" s="79">
        <v>7200</v>
      </c>
      <c r="M28" s="130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ht="20.25" customHeight="true" spans="1:23">
      <c r="A29" s="147" t="s">
        <v>69</v>
      </c>
      <c r="B29" s="56" t="s">
        <v>220</v>
      </c>
      <c r="C29" s="56" t="s">
        <v>221</v>
      </c>
      <c r="D29" s="56" t="s">
        <v>122</v>
      </c>
      <c r="E29" s="56" t="s">
        <v>123</v>
      </c>
      <c r="F29" s="56" t="s">
        <v>232</v>
      </c>
      <c r="G29" s="56" t="s">
        <v>233</v>
      </c>
      <c r="H29" s="79">
        <v>54000</v>
      </c>
      <c r="I29" s="79">
        <v>54000</v>
      </c>
      <c r="J29" s="130"/>
      <c r="K29" s="130"/>
      <c r="L29" s="79">
        <v>54000</v>
      </c>
      <c r="M29" s="130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ht="20.25" customHeight="true" spans="1:23">
      <c r="A30" s="147" t="s">
        <v>69</v>
      </c>
      <c r="B30" s="56" t="s">
        <v>234</v>
      </c>
      <c r="C30" s="56" t="s">
        <v>235</v>
      </c>
      <c r="D30" s="56" t="s">
        <v>122</v>
      </c>
      <c r="E30" s="56" t="s">
        <v>123</v>
      </c>
      <c r="F30" s="56" t="s">
        <v>199</v>
      </c>
      <c r="G30" s="56" t="s">
        <v>200</v>
      </c>
      <c r="H30" s="79">
        <v>24000</v>
      </c>
      <c r="I30" s="79">
        <v>24000</v>
      </c>
      <c r="J30" s="130"/>
      <c r="K30" s="130"/>
      <c r="L30" s="79">
        <v>24000</v>
      </c>
      <c r="M30" s="130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ht="17.25" customHeight="true" spans="1:23">
      <c r="A31" s="28" t="s">
        <v>168</v>
      </c>
      <c r="B31" s="148"/>
      <c r="C31" s="148"/>
      <c r="D31" s="148"/>
      <c r="E31" s="148"/>
      <c r="F31" s="148"/>
      <c r="G31" s="150"/>
      <c r="H31" s="79">
        <v>3794710.28</v>
      </c>
      <c r="I31" s="79">
        <v>3794710.28</v>
      </c>
      <c r="J31" s="79"/>
      <c r="K31" s="79"/>
      <c r="L31" s="79">
        <v>3794710.28</v>
      </c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true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W10"/>
  <sheetViews>
    <sheetView showZeros="0" topLeftCell="F1" workbookViewId="0">
      <selection activeCell="L29" sqref="L29"/>
    </sheetView>
  </sheetViews>
  <sheetFormatPr defaultColWidth="8" defaultRowHeight="14.25" customHeight="true"/>
  <cols>
    <col min="1" max="1" width="9" customWidth="true"/>
    <col min="2" max="2" width="11.75" customWidth="true"/>
    <col min="3" max="3" width="28.75" customWidth="true"/>
    <col min="4" max="4" width="20.875" customWidth="true"/>
    <col min="5" max="5" width="9.75" customWidth="true"/>
    <col min="6" max="6" width="15.5" customWidth="true"/>
    <col min="7" max="7" width="8.625" customWidth="true"/>
    <col min="8" max="8" width="15.5" customWidth="true"/>
    <col min="9" max="13" width="17.5" customWidth="true"/>
    <col min="14" max="14" width="10.75" customWidth="true"/>
    <col min="15" max="15" width="11.125" customWidth="true"/>
    <col min="16" max="16" width="9.75" customWidth="true"/>
    <col min="17" max="21" width="17.375" customWidth="true"/>
    <col min="22" max="22" width="17.5" customWidth="true"/>
    <col min="23" max="23" width="17.375" customWidth="true"/>
  </cols>
  <sheetData>
    <row r="1" ht="13.5" customHeight="true" spans="2:23">
      <c r="B1" s="137"/>
      <c r="E1" s="1"/>
      <c r="F1" s="1"/>
      <c r="G1" s="1"/>
      <c r="H1" s="1"/>
      <c r="U1" s="137"/>
      <c r="W1" s="142" t="s">
        <v>236</v>
      </c>
    </row>
    <row r="2" ht="46.5" customHeight="true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3.5" customHeight="true" spans="1:23">
      <c r="A3" s="3" t="str">
        <f>"单位名称："&amp;"全部"</f>
        <v>单位名称：全部</v>
      </c>
      <c r="B3" s="4"/>
      <c r="C3" s="4"/>
      <c r="D3" s="4"/>
      <c r="E3" s="4"/>
      <c r="F3" s="4"/>
      <c r="G3" s="4"/>
      <c r="H3" s="4"/>
      <c r="I3" s="18"/>
      <c r="J3" s="18"/>
      <c r="K3" s="18"/>
      <c r="L3" s="18"/>
      <c r="M3" s="18"/>
      <c r="N3" s="18"/>
      <c r="O3" s="18"/>
      <c r="P3" s="18"/>
      <c r="Q3" s="18"/>
      <c r="U3" s="137"/>
      <c r="W3" s="117" t="s">
        <v>1</v>
      </c>
    </row>
    <row r="4" ht="21.75" customHeight="true" spans="1:23">
      <c r="A4" s="5" t="s">
        <v>237</v>
      </c>
      <c r="B4" s="6" t="s">
        <v>178</v>
      </c>
      <c r="C4" s="5" t="s">
        <v>179</v>
      </c>
      <c r="D4" s="5" t="s">
        <v>238</v>
      </c>
      <c r="E4" s="6" t="s">
        <v>180</v>
      </c>
      <c r="F4" s="6" t="s">
        <v>181</v>
      </c>
      <c r="G4" s="6" t="s">
        <v>182</v>
      </c>
      <c r="H4" s="6" t="s">
        <v>183</v>
      </c>
      <c r="I4" s="30" t="s">
        <v>54</v>
      </c>
      <c r="J4" s="20" t="s">
        <v>239</v>
      </c>
      <c r="K4" s="21"/>
      <c r="L4" s="21"/>
      <c r="M4" s="22"/>
      <c r="N4" s="20" t="s">
        <v>186</v>
      </c>
      <c r="O4" s="21"/>
      <c r="P4" s="22"/>
      <c r="Q4" s="6" t="s">
        <v>60</v>
      </c>
      <c r="R4" s="20" t="s">
        <v>61</v>
      </c>
      <c r="S4" s="21"/>
      <c r="T4" s="21"/>
      <c r="U4" s="21"/>
      <c r="V4" s="21"/>
      <c r="W4" s="22"/>
    </row>
    <row r="5" ht="21.75" customHeight="true" spans="1:23">
      <c r="A5" s="7"/>
      <c r="B5" s="31"/>
      <c r="C5" s="7"/>
      <c r="D5" s="7"/>
      <c r="E5" s="8"/>
      <c r="F5" s="8"/>
      <c r="G5" s="8"/>
      <c r="H5" s="8"/>
      <c r="I5" s="31"/>
      <c r="J5" s="138" t="s">
        <v>57</v>
      </c>
      <c r="K5" s="139"/>
      <c r="L5" s="6" t="s">
        <v>58</v>
      </c>
      <c r="M5" s="6" t="s">
        <v>59</v>
      </c>
      <c r="N5" s="6" t="s">
        <v>57</v>
      </c>
      <c r="O5" s="6" t="s">
        <v>58</v>
      </c>
      <c r="P5" s="6" t="s">
        <v>59</v>
      </c>
      <c r="Q5" s="8"/>
      <c r="R5" s="6" t="s">
        <v>56</v>
      </c>
      <c r="S5" s="6" t="s">
        <v>63</v>
      </c>
      <c r="T5" s="6" t="s">
        <v>192</v>
      </c>
      <c r="U5" s="6" t="s">
        <v>65</v>
      </c>
      <c r="V5" s="6" t="s">
        <v>66</v>
      </c>
      <c r="W5" s="6" t="s">
        <v>67</v>
      </c>
    </row>
    <row r="6" ht="21" customHeight="true" spans="1:23">
      <c r="A6" s="31"/>
      <c r="B6" s="31"/>
      <c r="C6" s="31"/>
      <c r="D6" s="31"/>
      <c r="E6" s="31"/>
      <c r="F6" s="31"/>
      <c r="G6" s="31"/>
      <c r="H6" s="31"/>
      <c r="I6" s="31"/>
      <c r="J6" s="140" t="s">
        <v>56</v>
      </c>
      <c r="K6" s="14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true" spans="1:23">
      <c r="A7" s="9"/>
      <c r="B7" s="24"/>
      <c r="C7" s="9"/>
      <c r="D7" s="9"/>
      <c r="E7" s="10"/>
      <c r="F7" s="10"/>
      <c r="G7" s="10"/>
      <c r="H7" s="10"/>
      <c r="I7" s="24"/>
      <c r="J7" s="67" t="s">
        <v>56</v>
      </c>
      <c r="K7" s="67" t="s">
        <v>240</v>
      </c>
      <c r="L7" s="10"/>
      <c r="M7" s="10"/>
      <c r="N7" s="10"/>
      <c r="O7" s="10"/>
      <c r="P7" s="10"/>
      <c r="Q7" s="10"/>
      <c r="R7" s="10"/>
      <c r="S7" s="10"/>
      <c r="T7" s="10"/>
      <c r="U7" s="24"/>
      <c r="V7" s="10"/>
      <c r="W7" s="10"/>
    </row>
    <row r="8" ht="15" customHeight="true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1">
        <v>21</v>
      </c>
      <c r="V8" s="34">
        <v>22</v>
      </c>
      <c r="W8" s="11">
        <v>23</v>
      </c>
    </row>
    <row r="9" ht="21.75" customHeight="true" spans="1:23">
      <c r="A9" s="68" t="s">
        <v>241</v>
      </c>
      <c r="B9" s="68" t="s">
        <v>242</v>
      </c>
      <c r="C9" s="68" t="s">
        <v>243</v>
      </c>
      <c r="D9" s="68" t="s">
        <v>69</v>
      </c>
      <c r="E9" s="68" t="s">
        <v>116</v>
      </c>
      <c r="F9" s="68" t="s">
        <v>117</v>
      </c>
      <c r="G9" s="68" t="s">
        <v>244</v>
      </c>
      <c r="H9" s="68" t="s">
        <v>245</v>
      </c>
      <c r="I9" s="79">
        <v>200000</v>
      </c>
      <c r="J9" s="79"/>
      <c r="K9" s="79"/>
      <c r="L9" s="79">
        <v>200000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18.75" customHeight="true" spans="1:23">
      <c r="A10" s="28" t="s">
        <v>168</v>
      </c>
      <c r="B10" s="29"/>
      <c r="C10" s="29"/>
      <c r="D10" s="29"/>
      <c r="E10" s="29"/>
      <c r="F10" s="29"/>
      <c r="G10" s="29"/>
      <c r="H10" s="33"/>
      <c r="I10" s="79">
        <v>200000</v>
      </c>
      <c r="J10" s="79"/>
      <c r="K10" s="79"/>
      <c r="L10" s="79">
        <v>200000</v>
      </c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true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J10"/>
  <sheetViews>
    <sheetView showZeros="0" workbookViewId="0">
      <selection activeCell="A1" sqref="A1"/>
    </sheetView>
  </sheetViews>
  <sheetFormatPr defaultColWidth="8" defaultRowHeight="12" customHeight="true"/>
  <cols>
    <col min="1" max="1" width="30" customWidth="true"/>
    <col min="2" max="2" width="25.375" customWidth="true"/>
    <col min="3" max="5" width="20.625" customWidth="true"/>
    <col min="6" max="6" width="9.875" customWidth="true"/>
    <col min="7" max="7" width="22" customWidth="true"/>
    <col min="8" max="8" width="13.625" customWidth="true"/>
    <col min="9" max="9" width="11.75" customWidth="true"/>
    <col min="10" max="10" width="16.5" customWidth="true"/>
  </cols>
  <sheetData>
    <row r="1" ht="18" customHeight="true" spans="10:10">
      <c r="J1" s="17" t="s">
        <v>246</v>
      </c>
    </row>
    <row r="2" ht="39.75" customHeight="true" spans="1:10">
      <c r="A2" s="66" t="str">
        <f>"2026"&amp;"年部门项目支出绩效目标表"</f>
        <v>2026年部门项目支出绩效目标表</v>
      </c>
      <c r="B2" s="2"/>
      <c r="C2" s="2"/>
      <c r="D2" s="2"/>
      <c r="E2" s="2"/>
      <c r="F2" s="69"/>
      <c r="G2" s="2"/>
      <c r="H2" s="69"/>
      <c r="I2" s="69"/>
      <c r="J2" s="2"/>
    </row>
    <row r="3" ht="17.25" customHeight="true" spans="1:1">
      <c r="A3" s="3" t="str">
        <f>"单位名称："&amp;"全部"</f>
        <v>单位名称：全部</v>
      </c>
    </row>
    <row r="4" ht="44.25" customHeight="true" spans="1:10">
      <c r="A4" s="67" t="s">
        <v>247</v>
      </c>
      <c r="B4" s="67" t="s">
        <v>248</v>
      </c>
      <c r="C4" s="67" t="s">
        <v>249</v>
      </c>
      <c r="D4" s="67" t="s">
        <v>250</v>
      </c>
      <c r="E4" s="67" t="s">
        <v>251</v>
      </c>
      <c r="F4" s="70" t="s">
        <v>252</v>
      </c>
      <c r="G4" s="67" t="s">
        <v>253</v>
      </c>
      <c r="H4" s="70" t="s">
        <v>254</v>
      </c>
      <c r="I4" s="70" t="s">
        <v>255</v>
      </c>
      <c r="J4" s="67" t="s">
        <v>256</v>
      </c>
    </row>
    <row r="5" ht="18.75" customHeight="true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4">
        <v>6</v>
      </c>
      <c r="G5" s="135">
        <v>7</v>
      </c>
      <c r="H5" s="34">
        <v>8</v>
      </c>
      <c r="I5" s="34">
        <v>9</v>
      </c>
      <c r="J5" s="135">
        <v>10</v>
      </c>
    </row>
    <row r="6" ht="42" customHeight="true" spans="1:10">
      <c r="A6" s="26" t="s">
        <v>69</v>
      </c>
      <c r="B6" s="68"/>
      <c r="C6" s="68"/>
      <c r="D6" s="68"/>
      <c r="E6" s="50"/>
      <c r="F6" s="71"/>
      <c r="G6" s="50"/>
      <c r="H6" s="71"/>
      <c r="I6" s="71"/>
      <c r="J6" s="50"/>
    </row>
    <row r="7" ht="42" customHeight="true" spans="1:10">
      <c r="A7" s="136" t="s">
        <v>243</v>
      </c>
      <c r="B7" s="12" t="s">
        <v>257</v>
      </c>
      <c r="C7" s="12" t="s">
        <v>258</v>
      </c>
      <c r="D7" s="12" t="s">
        <v>259</v>
      </c>
      <c r="E7" s="26" t="s">
        <v>260</v>
      </c>
      <c r="F7" s="12" t="s">
        <v>261</v>
      </c>
      <c r="G7" s="26" t="s">
        <v>262</v>
      </c>
      <c r="H7" s="12" t="s">
        <v>263</v>
      </c>
      <c r="I7" s="12" t="s">
        <v>264</v>
      </c>
      <c r="J7" s="26" t="s">
        <v>265</v>
      </c>
    </row>
    <row r="8" ht="42" customHeight="true" spans="1:10">
      <c r="A8" s="136" t="s">
        <v>243</v>
      </c>
      <c r="B8" s="12" t="s">
        <v>257</v>
      </c>
      <c r="C8" s="12" t="s">
        <v>258</v>
      </c>
      <c r="D8" s="12" t="s">
        <v>266</v>
      </c>
      <c r="E8" s="26" t="s">
        <v>267</v>
      </c>
      <c r="F8" s="12" t="s">
        <v>261</v>
      </c>
      <c r="G8" s="26" t="s">
        <v>268</v>
      </c>
      <c r="H8" s="12" t="s">
        <v>269</v>
      </c>
      <c r="I8" s="12" t="s">
        <v>264</v>
      </c>
      <c r="J8" s="26" t="s">
        <v>270</v>
      </c>
    </row>
    <row r="9" ht="42" customHeight="true" spans="1:10">
      <c r="A9" s="136" t="s">
        <v>243</v>
      </c>
      <c r="B9" s="12" t="s">
        <v>257</v>
      </c>
      <c r="C9" s="12" t="s">
        <v>271</v>
      </c>
      <c r="D9" s="12" t="s">
        <v>272</v>
      </c>
      <c r="E9" s="26" t="s">
        <v>273</v>
      </c>
      <c r="F9" s="12" t="s">
        <v>274</v>
      </c>
      <c r="G9" s="26" t="s">
        <v>275</v>
      </c>
      <c r="H9" s="12" t="s">
        <v>276</v>
      </c>
      <c r="I9" s="12" t="s">
        <v>264</v>
      </c>
      <c r="J9" s="26" t="s">
        <v>277</v>
      </c>
    </row>
    <row r="10" ht="42" customHeight="true" spans="1:10">
      <c r="A10" s="136" t="s">
        <v>243</v>
      </c>
      <c r="B10" s="12" t="s">
        <v>257</v>
      </c>
      <c r="C10" s="12" t="s">
        <v>278</v>
      </c>
      <c r="D10" s="12" t="s">
        <v>279</v>
      </c>
      <c r="E10" s="26" t="s">
        <v>280</v>
      </c>
      <c r="F10" s="12" t="s">
        <v>274</v>
      </c>
      <c r="G10" s="26" t="s">
        <v>275</v>
      </c>
      <c r="H10" s="12" t="s">
        <v>276</v>
      </c>
      <c r="I10" s="12" t="s">
        <v>264</v>
      </c>
      <c r="J10" s="26" t="s">
        <v>281</v>
      </c>
    </row>
  </sheetData>
  <mergeCells count="4">
    <mergeCell ref="A2:J2"/>
    <mergeCell ref="A3:H3"/>
    <mergeCell ref="A7:A10"/>
    <mergeCell ref="B7:B10"/>
  </mergeCells>
  <printOptions horizontalCentered="true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2026-03-09T15:41:18Z</dcterms:created>
  <dcterms:modified xsi:type="dcterms:W3CDTF">2026-03-09T15:43:22Z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